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軟體\產合處\108\計畫統計\件數、金額\12月\"/>
    </mc:Choice>
  </mc:AlternateContent>
  <bookViews>
    <workbookView xWindow="0" yWindow="0" windowWidth="23040" windowHeight="9348" activeTab="6"/>
  </bookViews>
  <sheets>
    <sheet name="總表" sheetId="1" r:id="rId1"/>
    <sheet name="理工" sheetId="2" r:id="rId2"/>
    <sheet name="人社" sheetId="3" r:id="rId3"/>
    <sheet name="電資" sheetId="4" r:id="rId4"/>
    <sheet name="客家" sheetId="5" r:id="rId5"/>
    <sheet name="管院" sheetId="6" r:id="rId6"/>
    <sheet name="設計" sheetId="9" r:id="rId7"/>
    <sheet name="研發處(產推育成)" sheetId="7" r:id="rId8"/>
    <sheet name="行政" sheetId="8" r:id="rId9"/>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36" i="1" l="1"/>
  <c r="G32" i="1" l="1"/>
  <c r="E32" i="1"/>
  <c r="J25" i="7"/>
  <c r="C25" i="7"/>
  <c r="J29" i="4"/>
  <c r="C29" i="4"/>
  <c r="G16" i="1" l="1"/>
  <c r="G21" i="1"/>
  <c r="E16" i="1"/>
  <c r="J4" i="4"/>
  <c r="C4" i="4"/>
  <c r="J15" i="3" l="1"/>
  <c r="C15" i="3"/>
  <c r="J64" i="2" l="1"/>
  <c r="C64" i="2"/>
  <c r="J41" i="2"/>
  <c r="C41" i="2"/>
  <c r="J25" i="4"/>
  <c r="C25" i="4"/>
  <c r="K13" i="8" l="1"/>
  <c r="J18" i="8"/>
  <c r="C18" i="8"/>
  <c r="J12" i="9"/>
  <c r="J29" i="5"/>
  <c r="C29" i="5"/>
  <c r="D48" i="1" l="1"/>
  <c r="G3" i="1"/>
  <c r="C70" i="2" l="1"/>
  <c r="J70" i="2"/>
  <c r="J67" i="2"/>
  <c r="C67" i="2"/>
  <c r="J17" i="2" l="1"/>
  <c r="C17" i="2"/>
  <c r="J56" i="2" l="1"/>
  <c r="J49" i="2"/>
  <c r="J28" i="2"/>
  <c r="J14" i="2"/>
  <c r="J8" i="2"/>
  <c r="J23" i="5"/>
  <c r="C12" i="6" l="1"/>
  <c r="J12" i="6"/>
  <c r="J8" i="9" l="1"/>
  <c r="J15" i="9" s="1"/>
  <c r="C8" i="9"/>
  <c r="J22" i="7"/>
  <c r="C8" i="2" l="1"/>
  <c r="E3" i="1" l="1"/>
  <c r="G25" i="1"/>
  <c r="G37" i="1"/>
  <c r="E37" i="1"/>
  <c r="J37" i="4"/>
  <c r="J9" i="8" l="1"/>
  <c r="J16" i="6"/>
  <c r="C16" i="6"/>
  <c r="E36" i="1" l="1"/>
  <c r="C23" i="5"/>
  <c r="C14" i="2"/>
  <c r="G28" i="1" l="1"/>
  <c r="E28" i="1"/>
  <c r="C37" i="4" l="1"/>
  <c r="C56" i="2"/>
  <c r="C49" i="2"/>
  <c r="C12" i="9" l="1"/>
  <c r="C9" i="8" l="1"/>
  <c r="C14" i="9" l="1"/>
  <c r="J17" i="5" l="1"/>
  <c r="J30" i="5" s="1"/>
  <c r="C17" i="5"/>
  <c r="C30" i="5" s="1"/>
  <c r="J39" i="4" l="1"/>
  <c r="C39" i="4"/>
  <c r="J8" i="7" l="1"/>
  <c r="C8" i="7"/>
  <c r="C22" i="7" l="1"/>
  <c r="J11" i="5"/>
  <c r="C11" i="5"/>
  <c r="G47" i="1" l="1"/>
  <c r="E47" i="1"/>
  <c r="J21" i="8"/>
  <c r="J20" i="8"/>
  <c r="C20" i="8"/>
  <c r="C21" i="8" l="1"/>
  <c r="C15" i="9"/>
  <c r="J19" i="3" l="1"/>
  <c r="C19" i="3"/>
  <c r="J15" i="7" l="1"/>
  <c r="J26" i="7" s="1"/>
  <c r="C15" i="7"/>
  <c r="C26" i="7" s="1"/>
  <c r="E21" i="1" l="1"/>
  <c r="J3" i="6"/>
  <c r="J17" i="6" s="1"/>
  <c r="C3" i="6"/>
  <c r="C17" i="6" s="1"/>
  <c r="J40" i="4"/>
  <c r="C40" i="4"/>
  <c r="J17" i="3"/>
  <c r="J20" i="3" s="1"/>
  <c r="C17" i="3"/>
  <c r="C20" i="3" s="1"/>
  <c r="J21" i="2"/>
  <c r="J71" i="2" s="1"/>
  <c r="C28" i="2"/>
  <c r="C71" i="2" s="1"/>
  <c r="C21" i="2"/>
  <c r="E25" i="1" l="1"/>
  <c r="E14" i="1"/>
  <c r="G14" i="1"/>
  <c r="G48" i="1" l="1"/>
  <c r="E48" i="1"/>
</calcChain>
</file>

<file path=xl/sharedStrings.xml><?xml version="1.0" encoding="utf-8"?>
<sst xmlns="http://schemas.openxmlformats.org/spreadsheetml/2006/main" count="1032" uniqueCount="864">
  <si>
    <t>院/處</t>
    <phoneticPr fontId="1" type="noConversion"/>
  </si>
  <si>
    <t>系所</t>
    <phoneticPr fontId="1" type="noConversion"/>
  </si>
  <si>
    <t>金額</t>
    <phoneticPr fontId="1" type="noConversion"/>
  </si>
  <si>
    <t>院/處</t>
    <phoneticPr fontId="1" type="noConversion"/>
  </si>
  <si>
    <t>代號</t>
    <phoneticPr fontId="1" type="noConversion"/>
  </si>
  <si>
    <t>計畫名稱</t>
    <phoneticPr fontId="1" type="noConversion"/>
  </si>
  <si>
    <t>主持人</t>
    <phoneticPr fontId="1" type="noConversion"/>
  </si>
  <si>
    <t>執行單位</t>
    <phoneticPr fontId="1" type="noConversion"/>
  </si>
  <si>
    <t>委託單位</t>
    <phoneticPr fontId="1" type="noConversion"/>
  </si>
  <si>
    <t>華語文中心</t>
    <phoneticPr fontId="1" type="noConversion"/>
  </si>
  <si>
    <t>執行期間</t>
    <phoneticPr fontId="1" type="noConversion"/>
  </si>
  <si>
    <t>執行期間</t>
    <phoneticPr fontId="1" type="noConversion"/>
  </si>
  <si>
    <t>經管系</t>
    <phoneticPr fontId="1" type="noConversion"/>
  </si>
  <si>
    <t>工設系</t>
    <phoneticPr fontId="1" type="noConversion"/>
  </si>
  <si>
    <t>光電系</t>
    <phoneticPr fontId="1" type="noConversion"/>
  </si>
  <si>
    <t>電子系</t>
    <phoneticPr fontId="1" type="noConversion"/>
  </si>
  <si>
    <t>客傳所</t>
    <phoneticPr fontId="1" type="noConversion"/>
  </si>
  <si>
    <t>資工系</t>
    <phoneticPr fontId="1" type="noConversion"/>
  </si>
  <si>
    <t>總計</t>
    <phoneticPr fontId="1" type="noConversion"/>
  </si>
  <si>
    <t>合計</t>
    <phoneticPr fontId="1" type="noConversion"/>
  </si>
  <si>
    <t>件數</t>
    <phoneticPr fontId="1" type="noConversion"/>
  </si>
  <si>
    <t>華語文學系</t>
  </si>
  <si>
    <t>電資學院</t>
    <phoneticPr fontId="1" type="noConversion"/>
  </si>
  <si>
    <t>客家學院</t>
    <phoneticPr fontId="1" type="noConversion"/>
  </si>
  <si>
    <t>院本部</t>
    <phoneticPr fontId="1" type="noConversion"/>
  </si>
  <si>
    <t>管理學院</t>
    <phoneticPr fontId="1" type="noConversion"/>
  </si>
  <si>
    <t>人社院</t>
    <phoneticPr fontId="1" type="noConversion"/>
  </si>
  <si>
    <t>合計</t>
    <phoneticPr fontId="1" type="noConversion"/>
  </si>
  <si>
    <t>語傳系</t>
    <phoneticPr fontId="1" type="noConversion"/>
  </si>
  <si>
    <t>文觀系</t>
    <phoneticPr fontId="1" type="noConversion"/>
  </si>
  <si>
    <t>原住民專班</t>
    <phoneticPr fontId="1" type="noConversion"/>
  </si>
  <si>
    <t>資管系</t>
    <phoneticPr fontId="1" type="noConversion"/>
  </si>
  <si>
    <t>合計</t>
    <phoneticPr fontId="1" type="noConversion"/>
  </si>
  <si>
    <t>合計</t>
    <phoneticPr fontId="1" type="noConversion"/>
  </si>
  <si>
    <t>合計</t>
    <phoneticPr fontId="1" type="noConversion"/>
  </si>
  <si>
    <t>合計</t>
    <phoneticPr fontId="1" type="noConversion"/>
  </si>
  <si>
    <t>創統中心</t>
    <phoneticPr fontId="1" type="noConversion"/>
  </si>
  <si>
    <t>設計學院</t>
  </si>
  <si>
    <t>電機系</t>
  </si>
  <si>
    <t>院本部</t>
    <phoneticPr fontId="1" type="noConversion"/>
  </si>
  <si>
    <t>胡天鐘</t>
    <phoneticPr fontId="1" type="noConversion"/>
  </si>
  <si>
    <t>108.01.01-108.12.31</t>
    <phoneticPr fontId="1" type="noConversion"/>
  </si>
  <si>
    <t>1081H001</t>
    <phoneticPr fontId="1" type="noConversion"/>
  </si>
  <si>
    <t>108.01.02-108.12.10</t>
    <phoneticPr fontId="1" type="noConversion"/>
  </si>
  <si>
    <t>1081H001-1</t>
    <phoneticPr fontId="1" type="noConversion"/>
  </si>
  <si>
    <t>1071H002-1</t>
    <phoneticPr fontId="1" type="noConversion"/>
  </si>
  <si>
    <r>
      <rPr>
        <sz val="12"/>
        <color theme="1"/>
        <rFont val="標楷體"/>
        <family val="4"/>
        <charset val="136"/>
      </rPr>
      <t>吳有基</t>
    </r>
    <phoneticPr fontId="1" type="noConversion"/>
  </si>
  <si>
    <r>
      <rPr>
        <sz val="12"/>
        <color theme="1"/>
        <rFont val="標楷體"/>
        <family val="4"/>
        <charset val="136"/>
      </rPr>
      <t>電機系</t>
    </r>
    <phoneticPr fontId="1" type="noConversion"/>
  </si>
  <si>
    <t>108.01.01-108.12.31</t>
    <phoneticPr fontId="1" type="noConversion"/>
  </si>
  <si>
    <t>1081c001</t>
    <phoneticPr fontId="1" type="noConversion"/>
  </si>
  <si>
    <r>
      <rPr>
        <sz val="12"/>
        <color theme="1"/>
        <rFont val="標楷體"/>
        <family val="4"/>
        <charset val="136"/>
      </rPr>
      <t>柳文成</t>
    </r>
    <phoneticPr fontId="1" type="noConversion"/>
  </si>
  <si>
    <r>
      <rPr>
        <sz val="12"/>
        <color theme="1"/>
        <rFont val="標楷體"/>
        <family val="4"/>
        <charset val="136"/>
      </rPr>
      <t>國立清華大學</t>
    </r>
    <phoneticPr fontId="1" type="noConversion"/>
  </si>
  <si>
    <t>107.09.01-108.8.31</t>
    <phoneticPr fontId="1" type="noConversion"/>
  </si>
  <si>
    <t>1061005-M4</t>
    <phoneticPr fontId="1" type="noConversion"/>
  </si>
  <si>
    <t>1071008-M4</t>
    <phoneticPr fontId="1" type="noConversion"/>
  </si>
  <si>
    <t>108.01.01-108.12.31</t>
    <phoneticPr fontId="1" type="noConversion"/>
  </si>
  <si>
    <t>中華電信股份有限公司資訊安全教育和宣傳計畫</t>
    <phoneticPr fontId="1" type="noConversion"/>
  </si>
  <si>
    <r>
      <rPr>
        <sz val="12"/>
        <color theme="1"/>
        <rFont val="標楷體"/>
        <family val="4"/>
        <charset val="136"/>
      </rPr>
      <t>經管系</t>
    </r>
    <phoneticPr fontId="1" type="noConversion"/>
  </si>
  <si>
    <t>中華電信股份有限公司</t>
    <phoneticPr fontId="1" type="noConversion"/>
  </si>
  <si>
    <t>1081A001</t>
    <phoneticPr fontId="1" type="noConversion"/>
  </si>
  <si>
    <r>
      <t>108</t>
    </r>
    <r>
      <rPr>
        <sz val="12"/>
        <color theme="1"/>
        <rFont val="標楷體"/>
        <family val="4"/>
        <charset val="136"/>
      </rPr>
      <t>年推展客家文化藝術活動監督訪查計畫</t>
    </r>
    <phoneticPr fontId="1" type="noConversion"/>
  </si>
  <si>
    <r>
      <rPr>
        <sz val="12"/>
        <color theme="1"/>
        <rFont val="標楷體"/>
        <family val="4"/>
        <charset val="136"/>
      </rPr>
      <t>文觀系</t>
    </r>
    <phoneticPr fontId="1" type="noConversion"/>
  </si>
  <si>
    <r>
      <rPr>
        <sz val="12"/>
        <color theme="1"/>
        <rFont val="標楷體"/>
        <family val="4"/>
        <charset val="136"/>
      </rPr>
      <t>俞龍通</t>
    </r>
    <phoneticPr fontId="1" type="noConversion"/>
  </si>
  <si>
    <r>
      <rPr>
        <sz val="12"/>
        <color theme="1"/>
        <rFont val="標楷體"/>
        <family val="4"/>
        <charset val="136"/>
      </rPr>
      <t>客家委員會</t>
    </r>
    <phoneticPr fontId="1" type="noConversion"/>
  </si>
  <si>
    <t>1081G001</t>
    <phoneticPr fontId="1" type="noConversion"/>
  </si>
  <si>
    <r>
      <rPr>
        <sz val="12"/>
        <color theme="1"/>
        <rFont val="標楷體"/>
        <family val="4"/>
        <charset val="136"/>
      </rPr>
      <t>大學儲備軍官訓練團</t>
    </r>
    <r>
      <rPr>
        <sz val="12"/>
        <color theme="1"/>
        <rFont val="Times New Roman"/>
        <family val="1"/>
      </rPr>
      <t>108</t>
    </r>
    <r>
      <rPr>
        <sz val="12"/>
        <color theme="1"/>
        <rFont val="標楷體"/>
        <family val="4"/>
        <charset val="136"/>
      </rPr>
      <t>年第</t>
    </r>
    <r>
      <rPr>
        <sz val="12"/>
        <color theme="1"/>
        <rFont val="Times New Roman"/>
        <family val="1"/>
      </rPr>
      <t>2</t>
    </r>
    <r>
      <rPr>
        <sz val="12"/>
        <color theme="1"/>
        <rFont val="標楷體"/>
        <family val="4"/>
        <charset val="136"/>
      </rPr>
      <t>梯次招生作業費</t>
    </r>
    <phoneticPr fontId="1" type="noConversion"/>
  </si>
  <si>
    <r>
      <rPr>
        <sz val="12"/>
        <color theme="1"/>
        <rFont val="標楷體"/>
        <family val="4"/>
        <charset val="136"/>
      </rPr>
      <t>學務處</t>
    </r>
    <phoneticPr fontId="1" type="noConversion"/>
  </si>
  <si>
    <r>
      <rPr>
        <sz val="12"/>
        <color theme="1"/>
        <rFont val="標楷體"/>
        <family val="4"/>
        <charset val="136"/>
      </rPr>
      <t>侯帝光</t>
    </r>
    <phoneticPr fontId="1" type="noConversion"/>
  </si>
  <si>
    <t>1088006-1</t>
    <phoneticPr fontId="1" type="noConversion"/>
  </si>
  <si>
    <r>
      <rPr>
        <sz val="12"/>
        <color theme="1"/>
        <rFont val="標楷體"/>
        <family val="4"/>
        <charset val="136"/>
      </rPr>
      <t>合計</t>
    </r>
    <phoneticPr fontId="1" type="noConversion"/>
  </si>
  <si>
    <r>
      <rPr>
        <sz val="12"/>
        <color theme="1"/>
        <rFont val="標楷體"/>
        <family val="4"/>
        <charset val="136"/>
      </rPr>
      <t>圖書館</t>
    </r>
    <phoneticPr fontId="1" type="noConversion"/>
  </si>
  <si>
    <r>
      <rPr>
        <sz val="12"/>
        <color theme="1"/>
        <rFont val="標楷體"/>
        <family val="4"/>
        <charset val="136"/>
      </rPr>
      <t>總計</t>
    </r>
    <phoneticPr fontId="1" type="noConversion"/>
  </si>
  <si>
    <r>
      <rPr>
        <sz val="12"/>
        <color theme="1"/>
        <rFont val="標楷體"/>
        <family val="4"/>
        <charset val="136"/>
      </rPr>
      <t>系所</t>
    </r>
    <phoneticPr fontId="1" type="noConversion"/>
  </si>
  <si>
    <r>
      <rPr>
        <sz val="12"/>
        <color theme="1"/>
        <rFont val="標楷體"/>
        <family val="4"/>
        <charset val="136"/>
      </rPr>
      <t>件數</t>
    </r>
    <phoneticPr fontId="1" type="noConversion"/>
  </si>
  <si>
    <r>
      <rPr>
        <sz val="12"/>
        <color theme="1"/>
        <rFont val="標楷體"/>
        <family val="4"/>
        <charset val="136"/>
      </rPr>
      <t>代號</t>
    </r>
    <phoneticPr fontId="1" type="noConversion"/>
  </si>
  <si>
    <r>
      <rPr>
        <sz val="12"/>
        <color theme="1"/>
        <rFont val="標楷體"/>
        <family val="4"/>
        <charset val="136"/>
      </rPr>
      <t>計畫名稱</t>
    </r>
    <phoneticPr fontId="1" type="noConversion"/>
  </si>
  <si>
    <r>
      <rPr>
        <sz val="12"/>
        <color theme="1"/>
        <rFont val="標楷體"/>
        <family val="4"/>
        <charset val="136"/>
      </rPr>
      <t>執行單位</t>
    </r>
    <phoneticPr fontId="1" type="noConversion"/>
  </si>
  <si>
    <r>
      <rPr>
        <sz val="12"/>
        <color theme="1"/>
        <rFont val="標楷體"/>
        <family val="4"/>
        <charset val="136"/>
      </rPr>
      <t>主持人</t>
    </r>
    <phoneticPr fontId="1" type="noConversion"/>
  </si>
  <si>
    <r>
      <rPr>
        <sz val="12"/>
        <color theme="1"/>
        <rFont val="標楷體"/>
        <family val="4"/>
        <charset val="136"/>
      </rPr>
      <t>委託單位</t>
    </r>
    <phoneticPr fontId="1" type="noConversion"/>
  </si>
  <si>
    <r>
      <rPr>
        <sz val="12"/>
        <color theme="1"/>
        <rFont val="標楷體"/>
        <family val="4"/>
        <charset val="136"/>
      </rPr>
      <t>執行期間</t>
    </r>
    <phoneticPr fontId="1" type="noConversion"/>
  </si>
  <si>
    <r>
      <rPr>
        <sz val="12"/>
        <color theme="1"/>
        <rFont val="標楷體"/>
        <family val="4"/>
        <charset val="136"/>
      </rPr>
      <t>金額</t>
    </r>
    <phoneticPr fontId="1" type="noConversion"/>
  </si>
  <si>
    <r>
      <rPr>
        <sz val="12"/>
        <color theme="1"/>
        <rFont val="標楷體"/>
        <family val="4"/>
        <charset val="136"/>
      </rPr>
      <t>體育室</t>
    </r>
    <phoneticPr fontId="1" type="noConversion"/>
  </si>
  <si>
    <r>
      <rPr>
        <sz val="12"/>
        <color theme="1"/>
        <rFont val="標楷體"/>
        <family val="4"/>
        <charset val="136"/>
      </rPr>
      <t>學務處</t>
    </r>
    <phoneticPr fontId="1" type="noConversion"/>
  </si>
  <si>
    <r>
      <rPr>
        <sz val="12"/>
        <color theme="1"/>
        <rFont val="標楷體"/>
        <family val="4"/>
        <charset val="136"/>
      </rPr>
      <t>院</t>
    </r>
    <r>
      <rPr>
        <sz val="12"/>
        <color theme="1"/>
        <rFont val="Times New Roman"/>
        <family val="1"/>
      </rPr>
      <t>/</t>
    </r>
    <r>
      <rPr>
        <sz val="12"/>
        <color theme="1"/>
        <rFont val="標楷體"/>
        <family val="4"/>
        <charset val="136"/>
      </rPr>
      <t>處</t>
    </r>
    <phoneticPr fontId="1" type="noConversion"/>
  </si>
  <si>
    <r>
      <t>108</t>
    </r>
    <r>
      <rPr>
        <sz val="12"/>
        <color theme="1"/>
        <rFont val="標楷體"/>
        <family val="4"/>
        <charset val="136"/>
      </rPr>
      <t>年度健身、桌球、撞球、體育館等場地</t>
    </r>
    <r>
      <rPr>
        <sz val="12"/>
        <color theme="1"/>
        <rFont val="Times New Roman"/>
        <family val="1"/>
      </rPr>
      <t>-</t>
    </r>
    <r>
      <rPr>
        <sz val="12"/>
        <color theme="1"/>
        <rFont val="標楷體"/>
        <family val="4"/>
        <charset val="136"/>
      </rPr>
      <t>雜項費用</t>
    </r>
    <r>
      <rPr>
        <sz val="12"/>
        <color theme="1"/>
        <rFont val="Times New Roman"/>
        <family val="1"/>
      </rPr>
      <t>(</t>
    </r>
    <r>
      <rPr>
        <sz val="12"/>
        <color theme="1"/>
        <rFont val="標楷體"/>
        <family val="4"/>
        <charset val="136"/>
      </rPr>
      <t>體育室</t>
    </r>
    <r>
      <rPr>
        <sz val="12"/>
        <color theme="1"/>
        <rFont val="Times New Roman"/>
        <family val="1"/>
      </rPr>
      <t>)</t>
    </r>
    <phoneticPr fontId="1" type="noConversion"/>
  </si>
  <si>
    <r>
      <rPr>
        <sz val="12"/>
        <color theme="1"/>
        <rFont val="標楷體"/>
        <family val="4"/>
        <charset val="136"/>
      </rPr>
      <t>何忠峰</t>
    </r>
    <phoneticPr fontId="1" type="noConversion"/>
  </si>
  <si>
    <t>108.01.28-109.1.31</t>
    <phoneticPr fontId="1" type="noConversion"/>
  </si>
  <si>
    <r>
      <rPr>
        <sz val="12"/>
        <color theme="1"/>
        <rFont val="標楷體"/>
        <family val="4"/>
        <charset val="136"/>
      </rPr>
      <t>華語文中心</t>
    </r>
    <phoneticPr fontId="1" type="noConversion"/>
  </si>
  <si>
    <r>
      <rPr>
        <sz val="12"/>
        <color theme="1"/>
        <rFont val="標楷體"/>
        <family val="4"/>
        <charset val="136"/>
      </rPr>
      <t>產學與推廣教育中心</t>
    </r>
    <phoneticPr fontId="1" type="noConversion"/>
  </si>
  <si>
    <r>
      <rPr>
        <sz val="12"/>
        <color theme="1"/>
        <rFont val="標楷體"/>
        <family val="4"/>
        <charset val="136"/>
      </rPr>
      <t>附件</t>
    </r>
    <r>
      <rPr>
        <sz val="12"/>
        <color theme="1"/>
        <rFont val="Times New Roman"/>
        <family val="1"/>
      </rPr>
      <t>2</t>
    </r>
    <phoneticPr fontId="1" type="noConversion"/>
  </si>
  <si>
    <r>
      <rPr>
        <sz val="12"/>
        <color theme="1"/>
        <rFont val="標楷體"/>
        <family val="4"/>
        <charset val="136"/>
      </rPr>
      <t>附件</t>
    </r>
    <r>
      <rPr>
        <sz val="12"/>
        <color theme="1"/>
        <rFont val="Times New Roman"/>
        <family val="1"/>
      </rPr>
      <t>3</t>
    </r>
    <phoneticPr fontId="1" type="noConversion"/>
  </si>
  <si>
    <r>
      <rPr>
        <sz val="12"/>
        <color theme="1"/>
        <rFont val="標楷體"/>
        <family val="4"/>
        <charset val="136"/>
      </rPr>
      <t>附件</t>
    </r>
    <r>
      <rPr>
        <sz val="12"/>
        <color theme="1"/>
        <rFont val="Times New Roman"/>
        <family val="1"/>
      </rPr>
      <t>5</t>
    </r>
    <phoneticPr fontId="1" type="noConversion"/>
  </si>
  <si>
    <r>
      <rPr>
        <sz val="12"/>
        <color theme="1"/>
        <rFont val="標楷體"/>
        <family val="4"/>
        <charset val="136"/>
      </rPr>
      <t>附件</t>
    </r>
    <r>
      <rPr>
        <sz val="12"/>
        <color theme="1"/>
        <rFont val="Times New Roman"/>
        <family val="1"/>
      </rPr>
      <t>6</t>
    </r>
    <phoneticPr fontId="1" type="noConversion"/>
  </si>
  <si>
    <r>
      <rPr>
        <sz val="12"/>
        <color theme="1"/>
        <rFont val="標楷體"/>
        <family val="4"/>
        <charset val="136"/>
      </rPr>
      <t>附件</t>
    </r>
    <r>
      <rPr>
        <sz val="12"/>
        <color theme="1"/>
        <rFont val="Times New Roman"/>
        <family val="1"/>
      </rPr>
      <t>8</t>
    </r>
    <phoneticPr fontId="1" type="noConversion"/>
  </si>
  <si>
    <t>生涯發展與諮商中心</t>
    <phoneticPr fontId="1" type="noConversion"/>
  </si>
  <si>
    <t>軍訓室</t>
    <phoneticPr fontId="1" type="noConversion"/>
  </si>
  <si>
    <t>1071C003</t>
    <phoneticPr fontId="1" type="noConversion"/>
  </si>
  <si>
    <r>
      <t>107</t>
    </r>
    <r>
      <rPr>
        <sz val="12"/>
        <color theme="1"/>
        <rFont val="標楷體"/>
        <family val="4"/>
        <charset val="136"/>
      </rPr>
      <t>年輔仁大學數位學伴營運中心</t>
    </r>
    <r>
      <rPr>
        <sz val="12"/>
        <color theme="1"/>
        <rFont val="Times New Roman"/>
        <family val="1"/>
      </rPr>
      <t>-</t>
    </r>
    <r>
      <rPr>
        <sz val="12"/>
        <color theme="1"/>
        <rFont val="標楷體"/>
        <family val="4"/>
        <charset val="136"/>
      </rPr>
      <t>公益夥伴大學計畫</t>
    </r>
    <phoneticPr fontId="1" type="noConversion"/>
  </si>
  <si>
    <r>
      <rPr>
        <sz val="12"/>
        <color theme="1"/>
        <rFont val="標楷體"/>
        <family val="4"/>
        <charset val="136"/>
      </rPr>
      <t>資管系</t>
    </r>
    <phoneticPr fontId="1" type="noConversion"/>
  </si>
  <si>
    <r>
      <rPr>
        <sz val="12"/>
        <color theme="1"/>
        <rFont val="標楷體"/>
        <family val="4"/>
        <charset val="136"/>
      </rPr>
      <t>陳博智</t>
    </r>
    <phoneticPr fontId="1" type="noConversion"/>
  </si>
  <si>
    <r>
      <rPr>
        <sz val="12"/>
        <color theme="1"/>
        <rFont val="標楷體"/>
        <family val="4"/>
        <charset val="136"/>
      </rPr>
      <t>輔仁大學</t>
    </r>
    <phoneticPr fontId="1" type="noConversion"/>
  </si>
  <si>
    <t>108.01.01-108.01.31</t>
    <phoneticPr fontId="1" type="noConversion"/>
  </si>
  <si>
    <t>1088004-1</t>
    <phoneticPr fontId="1" type="noConversion"/>
  </si>
  <si>
    <r>
      <t>108</t>
    </r>
    <r>
      <rPr>
        <sz val="12"/>
        <color theme="1"/>
        <rFont val="標楷體"/>
        <family val="4"/>
        <charset val="136"/>
      </rPr>
      <t>年度室內溫水游泳池營運計畫</t>
    </r>
    <r>
      <rPr>
        <sz val="12"/>
        <color theme="1"/>
        <rFont val="Times New Roman"/>
        <family val="1"/>
      </rPr>
      <t>-</t>
    </r>
    <r>
      <rPr>
        <sz val="12"/>
        <color theme="1"/>
        <rFont val="標楷體"/>
        <family val="4"/>
        <charset val="136"/>
      </rPr>
      <t>雜項費用</t>
    </r>
    <r>
      <rPr>
        <sz val="12"/>
        <color theme="1"/>
        <rFont val="Times New Roman"/>
        <family val="1"/>
      </rPr>
      <t>(</t>
    </r>
    <r>
      <rPr>
        <sz val="12"/>
        <color theme="1"/>
        <rFont val="標楷體"/>
        <family val="4"/>
        <charset val="136"/>
      </rPr>
      <t>體育室</t>
    </r>
    <r>
      <rPr>
        <sz val="12"/>
        <color theme="1"/>
        <rFont val="Times New Roman"/>
        <family val="1"/>
      </rPr>
      <t>)</t>
    </r>
  </si>
  <si>
    <r>
      <rPr>
        <sz val="12"/>
        <color theme="1"/>
        <rFont val="標楷體"/>
        <family val="4"/>
        <charset val="136"/>
      </rPr>
      <t>體育室</t>
    </r>
    <r>
      <rPr>
        <sz val="12"/>
        <color theme="1"/>
        <rFont val="Times New Roman"/>
        <family val="1"/>
      </rPr>
      <t>(</t>
    </r>
    <r>
      <rPr>
        <sz val="12"/>
        <color theme="1"/>
        <rFont val="標楷體"/>
        <family val="4"/>
        <charset val="136"/>
      </rPr>
      <t>游泳池</t>
    </r>
    <r>
      <rPr>
        <sz val="12"/>
        <color theme="1"/>
        <rFont val="Times New Roman"/>
        <family val="1"/>
      </rPr>
      <t>)</t>
    </r>
  </si>
  <si>
    <r>
      <rPr>
        <sz val="12"/>
        <color theme="1"/>
        <rFont val="標楷體"/>
        <family val="4"/>
        <charset val="136"/>
      </rPr>
      <t>何忠鋒</t>
    </r>
  </si>
  <si>
    <t>108.01.01-108.12.31</t>
    <phoneticPr fontId="1" type="noConversion"/>
  </si>
  <si>
    <t>108.01.02-108.12.10</t>
  </si>
  <si>
    <r>
      <rPr>
        <sz val="12"/>
        <color rgb="FFFF0000"/>
        <rFont val="標楷體"/>
        <family val="4"/>
        <charset val="136"/>
      </rPr>
      <t>智慧機械服務應用於產學合作計畫</t>
    </r>
  </si>
  <si>
    <r>
      <rPr>
        <sz val="12"/>
        <color theme="1"/>
        <rFont val="標楷體"/>
        <family val="4"/>
        <charset val="136"/>
      </rPr>
      <t>電子系</t>
    </r>
  </si>
  <si>
    <r>
      <rPr>
        <sz val="12"/>
        <color theme="1"/>
        <rFont val="標楷體"/>
        <family val="4"/>
        <charset val="136"/>
      </rPr>
      <t>蔡明峰</t>
    </r>
  </si>
  <si>
    <r>
      <rPr>
        <sz val="12"/>
        <color theme="1"/>
        <rFont val="標楷體"/>
        <family val="4"/>
        <charset val="136"/>
      </rPr>
      <t>經濟部工業局</t>
    </r>
  </si>
  <si>
    <r>
      <rPr>
        <sz val="12"/>
        <color theme="1"/>
        <rFont val="標楷體"/>
        <family val="4"/>
        <charset val="136"/>
      </rPr>
      <t>金屬產業智機化提升計畫之金屬機電智機化暨人才扎計畫</t>
    </r>
    <phoneticPr fontId="1" type="noConversion"/>
  </si>
  <si>
    <r>
      <rPr>
        <sz val="12"/>
        <color theme="1"/>
        <rFont val="標楷體"/>
        <family val="4"/>
        <charset val="136"/>
      </rPr>
      <t>電子系</t>
    </r>
    <phoneticPr fontId="1" type="noConversion"/>
  </si>
  <si>
    <r>
      <rPr>
        <sz val="12"/>
        <color theme="1"/>
        <rFont val="標楷體"/>
        <family val="4"/>
        <charset val="136"/>
      </rPr>
      <t>蔡明峰</t>
    </r>
    <phoneticPr fontId="1" type="noConversion"/>
  </si>
  <si>
    <r>
      <rPr>
        <sz val="12"/>
        <color theme="1"/>
        <rFont val="標楷體"/>
        <family val="4"/>
        <charset val="136"/>
      </rPr>
      <t>經濟部工業局</t>
    </r>
    <phoneticPr fontId="1" type="noConversion"/>
  </si>
  <si>
    <r>
      <rPr>
        <sz val="12"/>
        <color theme="1"/>
        <rFont val="標楷體"/>
        <family val="4"/>
        <charset val="136"/>
      </rPr>
      <t>劉若緹</t>
    </r>
    <phoneticPr fontId="1" type="noConversion"/>
  </si>
  <si>
    <r>
      <rPr>
        <sz val="12"/>
        <color theme="1"/>
        <rFont val="標楷體"/>
        <family val="4"/>
        <charset val="136"/>
      </rPr>
      <t>學員</t>
    </r>
    <phoneticPr fontId="1" type="noConversion"/>
  </si>
  <si>
    <r>
      <rPr>
        <sz val="12"/>
        <color theme="1"/>
        <rFont val="標楷體"/>
        <family val="4"/>
        <charset val="136"/>
      </rPr>
      <t>春季華語初三班</t>
    </r>
    <phoneticPr fontId="1" type="noConversion"/>
  </si>
  <si>
    <t>108.03.13-108.12.31</t>
    <phoneticPr fontId="1" type="noConversion"/>
  </si>
  <si>
    <t>1071009-M3</t>
    <phoneticPr fontId="1" type="noConversion"/>
  </si>
  <si>
    <t>107.11.15-107.12.15</t>
    <phoneticPr fontId="1" type="noConversion"/>
  </si>
  <si>
    <t>1083C002</t>
  </si>
  <si>
    <t>108年度結合大專院校辦理就業服務補助計畫</t>
  </si>
  <si>
    <t>學務處生涯發展與諮商輔導中心</t>
  </si>
  <si>
    <t>李中芬</t>
  </si>
  <si>
    <t>勞動部勞動力發展桃竹苗分署</t>
  </si>
  <si>
    <t>108.02.01-108.08.30</t>
  </si>
  <si>
    <t>1081A002</t>
    <phoneticPr fontId="1" type="noConversion"/>
  </si>
  <si>
    <t>108.01.01-12.31</t>
    <phoneticPr fontId="1" type="noConversion"/>
  </si>
  <si>
    <t>1081H004</t>
    <phoneticPr fontId="1" type="noConversion"/>
  </si>
  <si>
    <t>108.01.01-12.31</t>
    <phoneticPr fontId="1" type="noConversion"/>
  </si>
  <si>
    <t>玻璃中心</t>
    <phoneticPr fontId="1" type="noConversion"/>
  </si>
  <si>
    <t>108.01.01-108.12.31</t>
    <phoneticPr fontId="1" type="noConversion"/>
  </si>
  <si>
    <t>1071009-K3</t>
    <phoneticPr fontId="1" type="noConversion"/>
  </si>
  <si>
    <t>1081H002-1</t>
    <phoneticPr fontId="1" type="noConversion"/>
  </si>
  <si>
    <r>
      <rPr>
        <sz val="12"/>
        <color theme="1"/>
        <rFont val="標楷體"/>
        <family val="4"/>
        <charset val="136"/>
      </rPr>
      <t>金屬機電智機化暨人才扎根分項</t>
    </r>
    <r>
      <rPr>
        <sz val="12"/>
        <color theme="1"/>
        <rFont val="Times New Roman"/>
        <family val="1"/>
      </rPr>
      <t>-</t>
    </r>
    <r>
      <rPr>
        <sz val="12"/>
        <color theme="1"/>
        <rFont val="標楷體"/>
        <family val="4"/>
        <charset val="136"/>
      </rPr>
      <t>廠商配合款</t>
    </r>
    <r>
      <rPr>
        <sz val="12"/>
        <color theme="1"/>
        <rFont val="Times New Roman"/>
        <family val="1"/>
      </rPr>
      <t>(</t>
    </r>
    <r>
      <rPr>
        <sz val="12"/>
        <color theme="1"/>
        <rFont val="標楷體"/>
        <family val="4"/>
        <charset val="136"/>
      </rPr>
      <t>獎學金</t>
    </r>
    <r>
      <rPr>
        <sz val="12"/>
        <color theme="1"/>
        <rFont val="Times New Roman"/>
        <family val="1"/>
      </rPr>
      <t>)</t>
    </r>
    <phoneticPr fontId="1" type="noConversion"/>
  </si>
  <si>
    <r>
      <rPr>
        <sz val="12"/>
        <color theme="1"/>
        <rFont val="標楷體"/>
        <family val="4"/>
        <charset val="136"/>
      </rPr>
      <t>恆智重機股份有限公司、超銓工業股份有限公司</t>
    </r>
    <phoneticPr fontId="1" type="noConversion"/>
  </si>
  <si>
    <t>108.01.02-108.12.10</t>
    <phoneticPr fontId="1" type="noConversion"/>
  </si>
  <si>
    <t>1081H002</t>
    <phoneticPr fontId="1" type="noConversion"/>
  </si>
  <si>
    <r>
      <rPr>
        <sz val="12"/>
        <color theme="1"/>
        <rFont val="標楷體"/>
        <family val="4"/>
        <charset val="136"/>
      </rPr>
      <t>金屬機電智機化暨人才扎根分項</t>
    </r>
    <phoneticPr fontId="1" type="noConversion"/>
  </si>
  <si>
    <r>
      <rPr>
        <sz val="12"/>
        <color theme="1"/>
        <rFont val="標楷體"/>
        <family val="4"/>
        <charset val="136"/>
      </rPr>
      <t>電機系</t>
    </r>
    <phoneticPr fontId="1" type="noConversion"/>
  </si>
  <si>
    <r>
      <rPr>
        <sz val="12"/>
        <color theme="1"/>
        <rFont val="標楷體"/>
        <family val="4"/>
        <charset val="136"/>
      </rPr>
      <t>吳有基</t>
    </r>
    <phoneticPr fontId="1" type="noConversion"/>
  </si>
  <si>
    <r>
      <rPr>
        <sz val="12"/>
        <color theme="1"/>
        <rFont val="標楷體"/>
        <family val="4"/>
        <charset val="136"/>
      </rPr>
      <t>財團法人工業技術研究院</t>
    </r>
    <phoneticPr fontId="1" type="noConversion"/>
  </si>
  <si>
    <t>108.01.02-108.12.10</t>
    <phoneticPr fontId="1" type="noConversion"/>
  </si>
  <si>
    <r>
      <rPr>
        <sz val="12"/>
        <color theme="1"/>
        <rFont val="標楷體"/>
        <family val="4"/>
        <charset val="136"/>
      </rPr>
      <t>結合手持式眼底鏡之智慧標識系統</t>
    </r>
    <r>
      <rPr>
        <sz val="12"/>
        <color theme="1"/>
        <rFont val="Times New Roman"/>
        <family val="1"/>
      </rPr>
      <t>-</t>
    </r>
    <r>
      <rPr>
        <sz val="12"/>
        <color theme="1"/>
        <rFont val="標楷體"/>
        <family val="4"/>
        <charset val="136"/>
      </rPr>
      <t>應用於糖尿病視網膜病變</t>
    </r>
    <r>
      <rPr>
        <sz val="12"/>
        <color theme="1"/>
        <rFont val="Times New Roman"/>
        <family val="1"/>
      </rPr>
      <t>(I)</t>
    </r>
    <phoneticPr fontId="1" type="noConversion"/>
  </si>
  <si>
    <r>
      <rPr>
        <sz val="12"/>
        <color theme="1"/>
        <rFont val="標楷體"/>
        <family val="4"/>
        <charset val="136"/>
      </rPr>
      <t>電機系</t>
    </r>
    <phoneticPr fontId="1" type="noConversion"/>
  </si>
  <si>
    <r>
      <rPr>
        <sz val="12"/>
        <color theme="1"/>
        <rFont val="標楷體"/>
        <family val="4"/>
        <charset val="136"/>
      </rPr>
      <t>李佳燕</t>
    </r>
    <phoneticPr fontId="1" type="noConversion"/>
  </si>
  <si>
    <r>
      <rPr>
        <sz val="12"/>
        <color theme="1"/>
        <rFont val="標楷體"/>
        <family val="4"/>
        <charset val="136"/>
      </rPr>
      <t>晉宏公司</t>
    </r>
    <phoneticPr fontId="1" type="noConversion"/>
  </si>
  <si>
    <t>108.01.02-108.11.30</t>
    <phoneticPr fontId="1" type="noConversion"/>
  </si>
  <si>
    <r>
      <rPr>
        <sz val="12"/>
        <color theme="1"/>
        <rFont val="標楷體"/>
        <family val="4"/>
        <charset val="136"/>
      </rPr>
      <t>智慧化瑕疵檢測之先期開發</t>
    </r>
    <phoneticPr fontId="1" type="noConversion"/>
  </si>
  <si>
    <r>
      <rPr>
        <sz val="12"/>
        <color theme="1"/>
        <rFont val="標楷體"/>
        <family val="4"/>
        <charset val="136"/>
      </rPr>
      <t>陳翔傑</t>
    </r>
    <phoneticPr fontId="1" type="noConversion"/>
  </si>
  <si>
    <r>
      <rPr>
        <sz val="12"/>
        <color theme="1"/>
        <rFont val="標楷體"/>
        <family val="4"/>
        <charset val="136"/>
      </rPr>
      <t>佳霖科技股份有限公司</t>
    </r>
    <phoneticPr fontId="1" type="noConversion"/>
  </si>
  <si>
    <t>108.02.11-108.06.30</t>
    <phoneticPr fontId="1" type="noConversion"/>
  </si>
  <si>
    <r>
      <rPr>
        <sz val="12"/>
        <color theme="1"/>
        <rFont val="標楷體"/>
        <family val="4"/>
        <charset val="136"/>
      </rPr>
      <t>國立清華大學國際產學聯盟夥伴學校策略聯盟第二年工程轉譯人員費用</t>
    </r>
    <phoneticPr fontId="1" type="noConversion"/>
  </si>
  <si>
    <r>
      <rPr>
        <sz val="12"/>
        <color theme="1"/>
        <rFont val="標楷體"/>
        <family val="4"/>
        <charset val="136"/>
      </rPr>
      <t>研發處產學與推廣中心</t>
    </r>
    <phoneticPr fontId="1" type="noConversion"/>
  </si>
  <si>
    <r>
      <rPr>
        <sz val="12"/>
        <color theme="1"/>
        <rFont val="標楷體"/>
        <family val="4"/>
        <charset val="136"/>
      </rPr>
      <t>院</t>
    </r>
    <r>
      <rPr>
        <sz val="12"/>
        <color theme="1"/>
        <rFont val="Times New Roman"/>
        <family val="1"/>
      </rPr>
      <t>/</t>
    </r>
    <r>
      <rPr>
        <sz val="12"/>
        <color theme="1"/>
        <rFont val="標楷體"/>
        <family val="4"/>
        <charset val="136"/>
      </rPr>
      <t>處</t>
    </r>
    <phoneticPr fontId="1" type="noConversion"/>
  </si>
  <si>
    <r>
      <rPr>
        <sz val="12"/>
        <color theme="1"/>
        <rFont val="標楷體"/>
        <family val="4"/>
        <charset val="136"/>
      </rPr>
      <t>系所</t>
    </r>
    <phoneticPr fontId="1" type="noConversion"/>
  </si>
  <si>
    <r>
      <rPr>
        <sz val="12"/>
        <color theme="1"/>
        <rFont val="標楷體"/>
        <family val="4"/>
        <charset val="136"/>
      </rPr>
      <t>件數</t>
    </r>
    <phoneticPr fontId="1" type="noConversion"/>
  </si>
  <si>
    <r>
      <rPr>
        <sz val="12"/>
        <color theme="1"/>
        <rFont val="標楷體"/>
        <family val="4"/>
        <charset val="136"/>
      </rPr>
      <t>代號</t>
    </r>
    <phoneticPr fontId="1" type="noConversion"/>
  </si>
  <si>
    <r>
      <rPr>
        <sz val="12"/>
        <color theme="1"/>
        <rFont val="標楷體"/>
        <family val="4"/>
        <charset val="136"/>
      </rPr>
      <t>計畫名稱</t>
    </r>
    <phoneticPr fontId="1" type="noConversion"/>
  </si>
  <si>
    <r>
      <rPr>
        <sz val="12"/>
        <color theme="1"/>
        <rFont val="標楷體"/>
        <family val="4"/>
        <charset val="136"/>
      </rPr>
      <t>主持人</t>
    </r>
    <phoneticPr fontId="1" type="noConversion"/>
  </si>
  <si>
    <r>
      <rPr>
        <sz val="12"/>
        <color theme="1"/>
        <rFont val="標楷體"/>
        <family val="4"/>
        <charset val="136"/>
      </rPr>
      <t>執行單位</t>
    </r>
    <phoneticPr fontId="1" type="noConversion"/>
  </si>
  <si>
    <r>
      <rPr>
        <sz val="12"/>
        <color theme="1"/>
        <rFont val="標楷體"/>
        <family val="4"/>
        <charset val="136"/>
      </rPr>
      <t>委託單位</t>
    </r>
    <phoneticPr fontId="1" type="noConversion"/>
  </si>
  <si>
    <r>
      <rPr>
        <sz val="12"/>
        <color theme="1"/>
        <rFont val="標楷體"/>
        <family val="4"/>
        <charset val="136"/>
      </rPr>
      <t>執行期間</t>
    </r>
    <phoneticPr fontId="1" type="noConversion"/>
  </si>
  <si>
    <r>
      <rPr>
        <sz val="12"/>
        <color theme="1"/>
        <rFont val="標楷體"/>
        <family val="4"/>
        <charset val="136"/>
      </rPr>
      <t>金額</t>
    </r>
    <phoneticPr fontId="1" type="noConversion"/>
  </si>
  <si>
    <r>
      <rPr>
        <sz val="12"/>
        <color theme="1"/>
        <rFont val="標楷體"/>
        <family val="4"/>
        <charset val="136"/>
      </rPr>
      <t>研發處</t>
    </r>
    <phoneticPr fontId="1" type="noConversion"/>
  </si>
  <si>
    <r>
      <rPr>
        <sz val="12"/>
        <color theme="1"/>
        <rFont val="標楷體"/>
        <family val="4"/>
        <charset val="136"/>
      </rPr>
      <t>處本部</t>
    </r>
    <phoneticPr fontId="1" type="noConversion"/>
  </si>
  <si>
    <r>
      <rPr>
        <sz val="12"/>
        <color theme="1"/>
        <rFont val="標楷體"/>
        <family val="4"/>
        <charset val="136"/>
      </rPr>
      <t>合計</t>
    </r>
    <phoneticPr fontId="1" type="noConversion"/>
  </si>
  <si>
    <r>
      <rPr>
        <sz val="12"/>
        <color theme="1"/>
        <rFont val="標楷體"/>
        <family val="4"/>
        <charset val="136"/>
      </rPr>
      <t>創新育成中心</t>
    </r>
    <phoneticPr fontId="1" type="noConversion"/>
  </si>
  <si>
    <r>
      <t>108</t>
    </r>
    <r>
      <rPr>
        <sz val="12"/>
        <color theme="1"/>
        <rFont val="標楷體"/>
        <family val="4"/>
        <charset val="136"/>
      </rPr>
      <t>年創新育成中心</t>
    </r>
    <r>
      <rPr>
        <sz val="12"/>
        <color theme="1"/>
        <rFont val="Times New Roman"/>
        <family val="1"/>
      </rPr>
      <t>-</t>
    </r>
    <r>
      <rPr>
        <sz val="12"/>
        <color theme="1"/>
        <rFont val="標楷體"/>
        <family val="4"/>
        <charset val="136"/>
      </rPr>
      <t>廠商進駐培育計畫</t>
    </r>
    <phoneticPr fontId="1" type="noConversion"/>
  </si>
  <si>
    <r>
      <rPr>
        <sz val="12"/>
        <color theme="1"/>
        <rFont val="標楷體"/>
        <family val="4"/>
        <charset val="136"/>
      </rPr>
      <t>育成中心</t>
    </r>
    <phoneticPr fontId="1" type="noConversion"/>
  </si>
  <si>
    <r>
      <rPr>
        <sz val="12"/>
        <color theme="1"/>
        <rFont val="標楷體"/>
        <family val="4"/>
        <charset val="136"/>
      </rPr>
      <t>周念湘</t>
    </r>
    <phoneticPr fontId="1" type="noConversion"/>
  </si>
  <si>
    <r>
      <rPr>
        <sz val="12"/>
        <color theme="1"/>
        <rFont val="標楷體"/>
        <family val="4"/>
        <charset val="136"/>
      </rPr>
      <t>廠商</t>
    </r>
    <phoneticPr fontId="1" type="noConversion"/>
  </si>
  <si>
    <r>
      <rPr>
        <sz val="12"/>
        <color theme="1"/>
        <rFont val="標楷體"/>
        <family val="4"/>
        <charset val="136"/>
      </rPr>
      <t>【財團法人農業科技研究院】</t>
    </r>
    <r>
      <rPr>
        <sz val="12"/>
        <color theme="1"/>
        <rFont val="Times New Roman"/>
        <family val="1"/>
      </rPr>
      <t>108</t>
    </r>
    <r>
      <rPr>
        <sz val="12"/>
        <color theme="1"/>
        <rFont val="標楷體"/>
        <family val="4"/>
        <charset val="136"/>
      </rPr>
      <t>年度中小企業創育機構發展計畫</t>
    </r>
    <phoneticPr fontId="1" type="noConversion"/>
  </si>
  <si>
    <r>
      <rPr>
        <sz val="12"/>
        <color theme="1"/>
        <rFont val="標楷體"/>
        <family val="4"/>
        <charset val="136"/>
      </rPr>
      <t>經濟部中小企業處</t>
    </r>
    <phoneticPr fontId="1" type="noConversion"/>
  </si>
  <si>
    <t>1081A003</t>
    <phoneticPr fontId="1" type="noConversion"/>
  </si>
  <si>
    <t>科學工業園區投資申請案審查</t>
    <phoneticPr fontId="1" type="noConversion"/>
  </si>
  <si>
    <r>
      <rPr>
        <sz val="12"/>
        <color theme="1"/>
        <rFont val="標楷體"/>
        <family val="4"/>
        <charset val="136"/>
      </rPr>
      <t>研發處</t>
    </r>
    <phoneticPr fontId="1" type="noConversion"/>
  </si>
  <si>
    <r>
      <rPr>
        <sz val="12"/>
        <color theme="1"/>
        <rFont val="標楷體"/>
        <family val="4"/>
        <charset val="136"/>
      </rPr>
      <t>柳文成</t>
    </r>
    <phoneticPr fontId="1" type="noConversion"/>
  </si>
  <si>
    <r>
      <rPr>
        <sz val="12"/>
        <color theme="1"/>
        <rFont val="標楷體"/>
        <family val="4"/>
        <charset val="136"/>
      </rPr>
      <t>科技部新竹科學工業園區管理局</t>
    </r>
    <phoneticPr fontId="1" type="noConversion"/>
  </si>
  <si>
    <t>108.01.01-12.31</t>
    <phoneticPr fontId="1" type="noConversion"/>
  </si>
  <si>
    <t>廠商配合款-智慧機械服務應用產學合作計畫</t>
    <phoneticPr fontId="1" type="noConversion"/>
  </si>
  <si>
    <t>蔡明峰</t>
    <phoneticPr fontId="1" type="noConversion"/>
  </si>
  <si>
    <t>經濟部工業局</t>
    <phoneticPr fontId="1" type="noConversion"/>
  </si>
  <si>
    <r>
      <rPr>
        <sz val="12"/>
        <color theme="1"/>
        <rFont val="標楷體"/>
        <family val="4"/>
        <charset val="136"/>
      </rPr>
      <t>總計</t>
    </r>
    <phoneticPr fontId="1" type="noConversion"/>
  </si>
  <si>
    <t>108年體適能檢測站設置計畫(報名費)</t>
    <phoneticPr fontId="1" type="noConversion"/>
  </si>
  <si>
    <t>體育室</t>
    <phoneticPr fontId="1" type="noConversion"/>
  </si>
  <si>
    <t>張明輝</t>
    <phoneticPr fontId="1" type="noConversion"/>
  </si>
  <si>
    <t>學員</t>
    <phoneticPr fontId="1" type="noConversion"/>
  </si>
  <si>
    <t>108.04.01-12.31</t>
    <phoneticPr fontId="1" type="noConversion"/>
  </si>
  <si>
    <r>
      <rPr>
        <sz val="12"/>
        <color theme="1"/>
        <rFont val="細明體"/>
        <family val="3"/>
        <charset val="136"/>
      </rPr>
      <t>【財團法人蔡衍明愛心基金會】公益青年</t>
    </r>
    <r>
      <rPr>
        <sz val="12"/>
        <color theme="1"/>
        <rFont val="Times New Roman"/>
        <family val="1"/>
      </rPr>
      <t>-</t>
    </r>
    <r>
      <rPr>
        <sz val="12"/>
        <color theme="1"/>
        <rFont val="細明體"/>
        <family val="3"/>
        <charset val="136"/>
      </rPr>
      <t>送愛下鄉去</t>
    </r>
    <phoneticPr fontId="1" type="noConversion"/>
  </si>
  <si>
    <t>學務處</t>
    <phoneticPr fontId="1" type="noConversion"/>
  </si>
  <si>
    <t>林永昇</t>
    <phoneticPr fontId="1" type="noConversion"/>
  </si>
  <si>
    <t>財團法人蔡衍明愛心基金會</t>
    <phoneticPr fontId="1" type="noConversion"/>
  </si>
  <si>
    <t>處本部</t>
    <phoneticPr fontId="1" type="noConversion"/>
  </si>
  <si>
    <t>1081A004</t>
  </si>
  <si>
    <t>補助大專院校辦理核心職能課程計畫</t>
  </si>
  <si>
    <t>機械系</t>
  </si>
  <si>
    <t>徐偉軒</t>
  </si>
  <si>
    <t>勞動部勞動力發展署</t>
  </si>
  <si>
    <t>108.03.01-108.08.31</t>
  </si>
  <si>
    <t>利用亞臨界流水解系統處理廢棄物與再利用研究計畫</t>
    <phoneticPr fontId="1" type="noConversion"/>
  </si>
  <si>
    <t>環安系</t>
    <phoneticPr fontId="1" type="noConversion"/>
  </si>
  <si>
    <t>余瑞芳</t>
    <phoneticPr fontId="1" type="noConversion"/>
  </si>
  <si>
    <t>日金千股份有限公司</t>
    <phoneticPr fontId="1" type="noConversion"/>
  </si>
  <si>
    <t>108.03.11-109.03.10</t>
    <phoneticPr fontId="1" type="noConversion"/>
  </si>
  <si>
    <t>余瑞芳</t>
    <phoneticPr fontId="1" type="noConversion"/>
  </si>
  <si>
    <t>頂晶科技公司</t>
    <phoneticPr fontId="1" type="noConversion"/>
  </si>
  <si>
    <t>107.09.01-108.05.15</t>
    <phoneticPr fontId="1" type="noConversion"/>
  </si>
  <si>
    <t>高級物化處理聯合研究室</t>
    <phoneticPr fontId="1" type="noConversion"/>
  </si>
  <si>
    <t>苗栗八大商圈智慧調研合作計畫</t>
    <phoneticPr fontId="1" type="noConversion"/>
  </si>
  <si>
    <t>文化觀光產業學系</t>
    <phoneticPr fontId="1" type="noConversion"/>
  </si>
  <si>
    <t>馮祥勇</t>
    <phoneticPr fontId="1" type="noConversion"/>
  </si>
  <si>
    <t>依德科技股份有限公司</t>
    <phoneticPr fontId="1" type="noConversion"/>
  </si>
  <si>
    <t>108.02.01-109.01.31</t>
    <phoneticPr fontId="1" type="noConversion"/>
  </si>
  <si>
    <r>
      <t>108</t>
    </r>
    <r>
      <rPr>
        <sz val="12"/>
        <color theme="1"/>
        <rFont val="標楷體"/>
        <family val="4"/>
        <charset val="136"/>
      </rPr>
      <t>年度產學合作計畫統計表</t>
    </r>
    <phoneticPr fontId="1" type="noConversion"/>
  </si>
  <si>
    <r>
      <rPr>
        <sz val="12"/>
        <color theme="1"/>
        <rFont val="標楷體"/>
        <family val="4"/>
        <charset val="136"/>
      </rPr>
      <t>備註</t>
    </r>
    <phoneticPr fontId="1" type="noConversion"/>
  </si>
  <si>
    <r>
      <rPr>
        <sz val="12"/>
        <color theme="1"/>
        <rFont val="標楷體"/>
        <family val="4"/>
        <charset val="136"/>
      </rPr>
      <t>春季華語零起點班</t>
    </r>
    <phoneticPr fontId="1" type="noConversion"/>
  </si>
  <si>
    <r>
      <rPr>
        <sz val="12"/>
        <color theme="1"/>
        <rFont val="標楷體"/>
        <family val="4"/>
        <charset val="136"/>
      </rPr>
      <t>華語文中心</t>
    </r>
    <phoneticPr fontId="1" type="noConversion"/>
  </si>
  <si>
    <r>
      <rPr>
        <sz val="12"/>
        <color theme="1"/>
        <rFont val="標楷體"/>
        <family val="4"/>
        <charset val="136"/>
      </rPr>
      <t>劉若緹</t>
    </r>
    <phoneticPr fontId="1" type="noConversion"/>
  </si>
  <si>
    <r>
      <rPr>
        <sz val="12"/>
        <color theme="1"/>
        <rFont val="標楷體"/>
        <family val="4"/>
        <charset val="136"/>
      </rPr>
      <t>學員</t>
    </r>
    <phoneticPr fontId="1" type="noConversion"/>
  </si>
  <si>
    <t>108.03.13-108.12.31.</t>
    <phoneticPr fontId="1" type="noConversion"/>
  </si>
  <si>
    <r>
      <rPr>
        <sz val="12"/>
        <color theme="1"/>
        <rFont val="細明體"/>
        <family val="3"/>
        <charset val="136"/>
      </rPr>
      <t>春季華語初二班</t>
    </r>
    <phoneticPr fontId="1" type="noConversion"/>
  </si>
  <si>
    <r>
      <t>2019</t>
    </r>
    <r>
      <rPr>
        <sz val="12"/>
        <color theme="1"/>
        <rFont val="細明體"/>
        <family val="3"/>
        <charset val="136"/>
      </rPr>
      <t>碇友紀子個人班</t>
    </r>
    <phoneticPr fontId="1" type="noConversion"/>
  </si>
  <si>
    <r>
      <rPr>
        <sz val="12"/>
        <color theme="1"/>
        <rFont val="細明體"/>
        <family val="3"/>
        <charset val="136"/>
      </rPr>
      <t>華語文中心</t>
    </r>
    <phoneticPr fontId="1" type="noConversion"/>
  </si>
  <si>
    <r>
      <rPr>
        <sz val="12"/>
        <color theme="1"/>
        <rFont val="細明體"/>
        <family val="3"/>
        <charset val="136"/>
      </rPr>
      <t>劉若緹</t>
    </r>
    <phoneticPr fontId="1" type="noConversion"/>
  </si>
  <si>
    <r>
      <rPr>
        <sz val="12"/>
        <color theme="1"/>
        <rFont val="細明體"/>
        <family val="3"/>
        <charset val="136"/>
      </rPr>
      <t>學員</t>
    </r>
    <phoneticPr fontId="1" type="noConversion"/>
  </si>
  <si>
    <t>108.03.01-108.12.31</t>
    <phoneticPr fontId="1" type="noConversion"/>
  </si>
  <si>
    <t>108.04.24-108.12.31</t>
    <phoneticPr fontId="1" type="noConversion"/>
  </si>
  <si>
    <t>釩金屬回收與再生釩電解液之技術開發</t>
    <phoneticPr fontId="1" type="noConversion"/>
  </si>
  <si>
    <t>108.01.01-12.31</t>
    <phoneticPr fontId="1" type="noConversion"/>
  </si>
  <si>
    <t>複合材料表面處理</t>
    <phoneticPr fontId="1" type="noConversion"/>
  </si>
  <si>
    <t>玻璃中心</t>
    <phoneticPr fontId="1" type="noConversion"/>
  </si>
  <si>
    <t>煌傑金屬複合材料科技股份有限公司</t>
    <phoneticPr fontId="1" type="noConversion"/>
  </si>
  <si>
    <t>108.04.01-108.12.31</t>
    <phoneticPr fontId="1" type="noConversion"/>
  </si>
  <si>
    <r>
      <t>2019</t>
    </r>
    <r>
      <rPr>
        <sz val="12"/>
        <color theme="1"/>
        <rFont val="細明體"/>
        <family val="3"/>
        <charset val="136"/>
      </rPr>
      <t>第十屆前瞻管理學術與產業趨勢研討會</t>
    </r>
    <phoneticPr fontId="1" type="noConversion"/>
  </si>
  <si>
    <t>經營管理學系</t>
    <phoneticPr fontId="1" type="noConversion"/>
  </si>
  <si>
    <t>羅乾鐘</t>
    <phoneticPr fontId="1" type="noConversion"/>
  </si>
  <si>
    <t>108.03.01-108.07.31</t>
    <phoneticPr fontId="1" type="noConversion"/>
  </si>
  <si>
    <t>材料有機物成份或無機物離子濃度</t>
    <phoneticPr fontId="1" type="noConversion"/>
  </si>
  <si>
    <t>化工系</t>
    <phoneticPr fontId="1" type="noConversion"/>
  </si>
  <si>
    <t>黃淑玲</t>
    <phoneticPr fontId="1" type="noConversion"/>
  </si>
  <si>
    <t>均豪精密工業股份有限公司</t>
    <phoneticPr fontId="1" type="noConversion"/>
  </si>
  <si>
    <t>108.04.15-108.05.15</t>
    <phoneticPr fontId="1" type="noConversion"/>
  </si>
  <si>
    <t>金科電子產學研究計畫</t>
    <phoneticPr fontId="1" type="noConversion"/>
  </si>
  <si>
    <t>工設系</t>
    <phoneticPr fontId="1" type="noConversion"/>
  </si>
  <si>
    <t>陳坤淼</t>
    <phoneticPr fontId="1" type="noConversion"/>
  </si>
  <si>
    <t>金科電子股份有限公司</t>
    <phoneticPr fontId="1" type="noConversion"/>
  </si>
  <si>
    <t>108.03-108.06</t>
    <phoneticPr fontId="1" type="noConversion"/>
  </si>
  <si>
    <t>1083C007</t>
    <phoneticPr fontId="1" type="noConversion"/>
  </si>
  <si>
    <t>建立灌溉水質自動監測網及技術</t>
    <phoneticPr fontId="1" type="noConversion"/>
  </si>
  <si>
    <t>土木系</t>
    <phoneticPr fontId="1" type="noConversion"/>
  </si>
  <si>
    <t>江莉琦</t>
    <phoneticPr fontId="1" type="noConversion"/>
  </si>
  <si>
    <t>行政院農委會</t>
    <phoneticPr fontId="1" type="noConversion"/>
  </si>
  <si>
    <t>108.01.01-108.12.31</t>
    <phoneticPr fontId="1" type="noConversion"/>
  </si>
  <si>
    <t>洪偉肯</t>
    <phoneticPr fontId="1" type="noConversion"/>
  </si>
  <si>
    <t>行政院農委會水土保持局</t>
    <phoneticPr fontId="1" type="noConversion"/>
  </si>
  <si>
    <t>108.02.01-108.12.20</t>
    <phoneticPr fontId="1" type="noConversion"/>
  </si>
  <si>
    <t>客家學院</t>
  </si>
  <si>
    <t>張陳基</t>
  </si>
  <si>
    <r>
      <t>107</t>
    </r>
    <r>
      <rPr>
        <sz val="12"/>
        <color theme="1"/>
        <rFont val="細明體"/>
        <family val="3"/>
        <charset val="136"/>
      </rPr>
      <t>學年度第二學期隨班附讀-學分班</t>
    </r>
    <phoneticPr fontId="1" type="noConversion"/>
  </si>
  <si>
    <t>研發處產推中心</t>
    <phoneticPr fontId="1" type="noConversion"/>
  </si>
  <si>
    <t>戴志揚</t>
    <phoneticPr fontId="1" type="noConversion"/>
  </si>
  <si>
    <t>學生</t>
    <phoneticPr fontId="1" type="noConversion"/>
  </si>
  <si>
    <t>108/02/18-108/08/31</t>
    <phoneticPr fontId="1" type="noConversion"/>
  </si>
  <si>
    <t>農業再生基金計畫</t>
    <phoneticPr fontId="1" type="noConversion"/>
  </si>
  <si>
    <t>1081A005</t>
  </si>
  <si>
    <t>以社會網絡分析及網路口碑探討臺三線客家文化觀光景點鏈結行銷(2/2)</t>
  </si>
  <si>
    <t>客家委員會</t>
  </si>
  <si>
    <t>107.01.01-108.11.30</t>
  </si>
  <si>
    <t>1081A005-1</t>
  </si>
  <si>
    <t>苗栗客庄青年回留鄉發展產業營運型態與治理網路之研究(2/2)</t>
  </si>
  <si>
    <t>俞龍通</t>
  </si>
  <si>
    <t>客委會</t>
  </si>
  <si>
    <t>報名費</t>
    <phoneticPr fontId="1" type="noConversion"/>
  </si>
  <si>
    <r>
      <rPr>
        <sz val="12"/>
        <color theme="1"/>
        <rFont val="細明體"/>
        <family val="3"/>
        <charset val="136"/>
      </rPr>
      <t>物流認證推廣計畫</t>
    </r>
    <phoneticPr fontId="1" type="noConversion"/>
  </si>
  <si>
    <r>
      <rPr>
        <sz val="12"/>
        <color theme="1"/>
        <rFont val="細明體"/>
        <family val="3"/>
        <charset val="136"/>
      </rPr>
      <t>經管系</t>
    </r>
    <phoneticPr fontId="1" type="noConversion"/>
  </si>
  <si>
    <r>
      <rPr>
        <sz val="12"/>
        <color theme="1"/>
        <rFont val="細明體"/>
        <family val="3"/>
        <charset val="136"/>
      </rPr>
      <t>黃浩良</t>
    </r>
    <phoneticPr fontId="1" type="noConversion"/>
  </si>
  <si>
    <r>
      <rPr>
        <sz val="12"/>
        <color theme="1"/>
        <rFont val="細明體"/>
        <family val="3"/>
        <charset val="136"/>
      </rPr>
      <t>中華民國物流協會</t>
    </r>
    <phoneticPr fontId="1" type="noConversion"/>
  </si>
  <si>
    <t>108.03.01-110.02.28</t>
    <phoneticPr fontId="1" type="noConversion"/>
  </si>
  <si>
    <t>1081H003</t>
    <phoneticPr fontId="1" type="noConversion"/>
  </si>
  <si>
    <r>
      <t>2019</t>
    </r>
    <r>
      <rPr>
        <sz val="12"/>
        <color theme="1"/>
        <rFont val="細明體"/>
        <family val="3"/>
        <charset val="136"/>
      </rPr>
      <t>夏季華語班</t>
    </r>
    <phoneticPr fontId="1" type="noConversion"/>
  </si>
  <si>
    <t>劉若緹</t>
    <phoneticPr fontId="1" type="noConversion"/>
  </si>
  <si>
    <t>學員</t>
    <phoneticPr fontId="1" type="noConversion"/>
  </si>
  <si>
    <t>108/06/12-108/12/31</t>
    <phoneticPr fontId="1" type="noConversion"/>
  </si>
  <si>
    <r>
      <rPr>
        <sz val="12"/>
        <rFont val="標楷體"/>
        <family val="4"/>
        <charset val="136"/>
      </rPr>
      <t>機械系</t>
    </r>
    <phoneticPr fontId="1" type="noConversion"/>
  </si>
  <si>
    <r>
      <rPr>
        <sz val="12"/>
        <rFont val="標楷體"/>
        <family val="4"/>
        <charset val="136"/>
      </rPr>
      <t>環安系</t>
    </r>
    <phoneticPr fontId="1" type="noConversion"/>
  </si>
  <si>
    <r>
      <rPr>
        <sz val="12"/>
        <rFont val="標楷體"/>
        <family val="4"/>
        <charset val="136"/>
      </rPr>
      <t>化工系</t>
    </r>
    <phoneticPr fontId="1" type="noConversion"/>
  </si>
  <si>
    <r>
      <rPr>
        <sz val="12"/>
        <rFont val="標楷體"/>
        <family val="4"/>
        <charset val="136"/>
      </rPr>
      <t>環境教育及永續發展中心</t>
    </r>
    <phoneticPr fontId="1" type="noConversion"/>
  </si>
  <si>
    <r>
      <rPr>
        <sz val="12"/>
        <rFont val="標楷體"/>
        <family val="4"/>
        <charset val="136"/>
      </rPr>
      <t>電機系</t>
    </r>
    <phoneticPr fontId="1" type="noConversion"/>
  </si>
  <si>
    <r>
      <rPr>
        <sz val="12"/>
        <rFont val="標楷體"/>
        <family val="4"/>
        <charset val="136"/>
      </rPr>
      <t>光電系</t>
    </r>
    <phoneticPr fontId="1" type="noConversion"/>
  </si>
  <si>
    <r>
      <rPr>
        <sz val="12"/>
        <rFont val="標楷體"/>
        <family val="4"/>
        <charset val="136"/>
      </rPr>
      <t>電子系</t>
    </r>
    <phoneticPr fontId="1" type="noConversion"/>
  </si>
  <si>
    <r>
      <rPr>
        <sz val="12"/>
        <rFont val="標楷體"/>
        <family val="4"/>
        <charset val="136"/>
      </rPr>
      <t>資工系</t>
    </r>
    <phoneticPr fontId="1" type="noConversion"/>
  </si>
  <si>
    <r>
      <rPr>
        <sz val="12"/>
        <rFont val="標楷體"/>
        <family val="4"/>
        <charset val="136"/>
      </rPr>
      <t>院本部</t>
    </r>
    <phoneticPr fontId="1" type="noConversion"/>
  </si>
  <si>
    <r>
      <rPr>
        <sz val="12"/>
        <rFont val="標楷體"/>
        <family val="4"/>
        <charset val="136"/>
      </rPr>
      <t>客傳所</t>
    </r>
    <phoneticPr fontId="1" type="noConversion"/>
  </si>
  <si>
    <r>
      <rPr>
        <sz val="12"/>
        <rFont val="標楷體"/>
        <family val="4"/>
        <charset val="136"/>
      </rPr>
      <t>文觀系</t>
    </r>
    <phoneticPr fontId="1" type="noConversion"/>
  </si>
  <si>
    <r>
      <rPr>
        <sz val="12"/>
        <rFont val="標楷體"/>
        <family val="4"/>
        <charset val="136"/>
      </rPr>
      <t>文創系</t>
    </r>
    <phoneticPr fontId="1" type="noConversion"/>
  </si>
  <si>
    <r>
      <rPr>
        <sz val="12"/>
        <rFont val="標楷體"/>
        <family val="4"/>
        <charset val="136"/>
      </rPr>
      <t>經管系</t>
    </r>
    <phoneticPr fontId="1" type="noConversion"/>
  </si>
  <si>
    <r>
      <rPr>
        <sz val="12"/>
        <rFont val="標楷體"/>
        <family val="4"/>
        <charset val="136"/>
      </rPr>
      <t>資管系</t>
    </r>
    <phoneticPr fontId="1" type="noConversion"/>
  </si>
  <si>
    <r>
      <rPr>
        <sz val="12"/>
        <rFont val="標楷體"/>
        <family val="4"/>
        <charset val="136"/>
      </rPr>
      <t>原住民專班</t>
    </r>
    <phoneticPr fontId="1" type="noConversion"/>
  </si>
  <si>
    <r>
      <rPr>
        <sz val="12"/>
        <rFont val="標楷體"/>
        <family val="4"/>
        <charset val="136"/>
      </rPr>
      <t>創統中心</t>
    </r>
    <phoneticPr fontId="1" type="noConversion"/>
  </si>
  <si>
    <r>
      <rPr>
        <sz val="12"/>
        <rFont val="標楷體"/>
        <family val="4"/>
        <charset val="136"/>
      </rPr>
      <t>建築系</t>
    </r>
    <phoneticPr fontId="1" type="noConversion"/>
  </si>
  <si>
    <r>
      <rPr>
        <sz val="12"/>
        <rFont val="標楷體"/>
        <family val="4"/>
        <charset val="136"/>
      </rPr>
      <t>工設系</t>
    </r>
    <phoneticPr fontId="1" type="noConversion"/>
  </si>
  <si>
    <r>
      <rPr>
        <sz val="12"/>
        <rFont val="標楷體"/>
        <family val="4"/>
        <charset val="136"/>
      </rPr>
      <t>處本部</t>
    </r>
    <phoneticPr fontId="1" type="noConversion"/>
  </si>
  <si>
    <r>
      <rPr>
        <sz val="12"/>
        <rFont val="標楷體"/>
        <family val="4"/>
        <charset val="136"/>
      </rPr>
      <t>事務營繕組</t>
    </r>
  </si>
  <si>
    <t>1081H005</t>
  </si>
  <si>
    <t>電機系</t>
    <phoneticPr fontId="1" type="noConversion"/>
  </si>
  <si>
    <t>陳美玲</t>
    <phoneticPr fontId="1" type="noConversion"/>
  </si>
  <si>
    <t>財團法人台灣綠色生產力基金會</t>
    <phoneticPr fontId="1" type="noConversion"/>
  </si>
  <si>
    <t>108-E0411-B003產業中小型能源用戶節能診斷服務中心</t>
    <phoneticPr fontId="1" type="noConversion"/>
  </si>
  <si>
    <t>107玻璃先進技術諮詢與玻璃性質檢測及結構解析技術產業應用服務(聯盟會員配合款)</t>
    <phoneticPr fontId="1" type="noConversion"/>
  </si>
  <si>
    <t>玻璃中心</t>
    <phoneticPr fontId="1" type="noConversion"/>
  </si>
  <si>
    <t>楊希文</t>
    <phoneticPr fontId="1" type="noConversion"/>
  </si>
  <si>
    <t>廠商</t>
    <phoneticPr fontId="1" type="noConversion"/>
  </si>
  <si>
    <t>材料系</t>
  </si>
  <si>
    <t>許芳琪</t>
    <phoneticPr fontId="1" type="noConversion"/>
  </si>
  <si>
    <t>各委託鑑測單位</t>
  </si>
  <si>
    <t>1071008-M4材料科學工程學系貴重儀器管理</t>
    <phoneticPr fontId="1" type="noConversion"/>
  </si>
  <si>
    <t>合計</t>
    <phoneticPr fontId="1" type="noConversion"/>
  </si>
  <si>
    <t>粉末冶金研發驗証中心</t>
  </si>
  <si>
    <t>薛康琳</t>
    <phoneticPr fontId="1" type="noConversion"/>
  </si>
  <si>
    <t>億鴻系統科技股份有限公司</t>
    <phoneticPr fontId="1" type="noConversion"/>
  </si>
  <si>
    <t>環安系</t>
    <phoneticPr fontId="1" type="noConversion"/>
  </si>
  <si>
    <t>EVA交聯度檢測計畫</t>
    <phoneticPr fontId="1" type="noConversion"/>
  </si>
  <si>
    <t>機械系</t>
    <phoneticPr fontId="1" type="noConversion"/>
  </si>
  <si>
    <t>粉末冶金產業之機械手臂整合技術開發產學合作計畫</t>
    <phoneticPr fontId="1" type="noConversion"/>
  </si>
  <si>
    <t>機械工程系</t>
    <phoneticPr fontId="1" type="noConversion"/>
  </si>
  <si>
    <t>連啟翔</t>
    <phoneticPr fontId="1" type="noConversion"/>
  </si>
  <si>
    <t>財團法人工業技術研究院</t>
    <phoneticPr fontId="1" type="noConversion"/>
  </si>
  <si>
    <t>粉末冶金產業之機械手臂整合技術開發產學合作計畫(廠商配合款)</t>
    <phoneticPr fontId="1" type="noConversion"/>
  </si>
  <si>
    <t>承化實業/巨克富科技</t>
    <phoneticPr fontId="1" type="noConversion"/>
  </si>
  <si>
    <t>化工系</t>
    <phoneticPr fontId="1" type="noConversion"/>
  </si>
  <si>
    <t>TAC於大腸癌治療之臨床前研究-免疫及治療平台之建立與評估(II)</t>
    <phoneticPr fontId="1" type="noConversion"/>
  </si>
  <si>
    <t>趙恩中</t>
  </si>
  <si>
    <t>通勝科技有限公司</t>
  </si>
  <si>
    <t>化工系零星工服管理</t>
    <phoneticPr fontId="1" type="noConversion"/>
  </si>
  <si>
    <t>化工系</t>
    <phoneticPr fontId="1" type="noConversion"/>
  </si>
  <si>
    <t>林永昇</t>
    <phoneticPr fontId="1" type="noConversion"/>
  </si>
  <si>
    <t>永勝光學股份有限公司</t>
    <phoneticPr fontId="1" type="noConversion"/>
  </si>
  <si>
    <t>合計</t>
    <phoneticPr fontId="1" type="noConversion"/>
  </si>
  <si>
    <t>能源系</t>
    <phoneticPr fontId="1" type="noConversion"/>
  </si>
  <si>
    <t>【海能風力發電股份有限公司】離岸風力發電產業人才培育計畫</t>
    <phoneticPr fontId="1" type="noConversion"/>
  </si>
  <si>
    <t>張祐維</t>
    <phoneticPr fontId="1" type="noConversion"/>
  </si>
  <si>
    <t>海能風力發電股份有限公司</t>
    <phoneticPr fontId="1" type="noConversion"/>
  </si>
  <si>
    <t>能源轉型相關空氣汙染防制計畫評析</t>
    <phoneticPr fontId="1" type="noConversion"/>
  </si>
  <si>
    <t>陳律言</t>
    <phoneticPr fontId="1" type="noConversion"/>
  </si>
  <si>
    <t>行政院環保署</t>
    <phoneticPr fontId="1" type="noConversion"/>
  </si>
  <si>
    <t>土木系</t>
    <phoneticPr fontId="1" type="noConversion"/>
  </si>
  <si>
    <t>土木材料測試與鑑定</t>
    <phoneticPr fontId="1" type="noConversion"/>
  </si>
  <si>
    <t>土木與防災工程學系</t>
    <phoneticPr fontId="1" type="noConversion"/>
  </si>
  <si>
    <t>羅佳明</t>
    <phoneticPr fontId="1" type="noConversion"/>
  </si>
  <si>
    <t>土木建築業界</t>
    <phoneticPr fontId="1" type="noConversion"/>
  </si>
  <si>
    <t>環境教育及永續發展中心</t>
    <phoneticPr fontId="1" type="noConversion"/>
  </si>
  <si>
    <t>總計</t>
    <phoneticPr fontId="1" type="noConversion"/>
  </si>
  <si>
    <t>院/處</t>
    <phoneticPr fontId="1" type="noConversion"/>
  </si>
  <si>
    <t>系所</t>
    <phoneticPr fontId="1" type="noConversion"/>
  </si>
  <si>
    <t>件數</t>
    <phoneticPr fontId="1" type="noConversion"/>
  </si>
  <si>
    <t>代號</t>
    <phoneticPr fontId="1" type="noConversion"/>
  </si>
  <si>
    <t>計畫名稱</t>
    <phoneticPr fontId="1" type="noConversion"/>
  </si>
  <si>
    <t>主持人</t>
    <phoneticPr fontId="1" type="noConversion"/>
  </si>
  <si>
    <t>執行單位</t>
    <phoneticPr fontId="1" type="noConversion"/>
  </si>
  <si>
    <t>委託單位</t>
    <phoneticPr fontId="1" type="noConversion"/>
  </si>
  <si>
    <t>執行期間</t>
    <phoneticPr fontId="1" type="noConversion"/>
  </si>
  <si>
    <t>金額</t>
    <phoneticPr fontId="1" type="noConversion"/>
  </si>
  <si>
    <t>理工學院</t>
    <phoneticPr fontId="1" type="noConversion"/>
  </si>
  <si>
    <t>玻璃及光纖中心</t>
    <phoneticPr fontId="1" type="noConversion"/>
  </si>
  <si>
    <t>潛熱熔射新材料開發</t>
    <phoneticPr fontId="1" type="noConversion"/>
  </si>
  <si>
    <t>陳建仲 楊希文</t>
    <phoneticPr fontId="1" type="noConversion"/>
  </si>
  <si>
    <t>漢勤科技股份有限公司</t>
    <phoneticPr fontId="1" type="noConversion"/>
  </si>
  <si>
    <t>玻璃及光纖材料研究中心零星工服管理</t>
    <phoneticPr fontId="1" type="noConversion"/>
  </si>
  <si>
    <t>揚希文</t>
    <phoneticPr fontId="1" type="noConversion"/>
  </si>
  <si>
    <t>陳建仲 楊希文</t>
    <phoneticPr fontId="1" type="noConversion"/>
  </si>
  <si>
    <t>合計</t>
    <phoneticPr fontId="1" type="noConversion"/>
  </si>
  <si>
    <t>材料系</t>
    <phoneticPr fontId="1" type="noConversion"/>
  </si>
  <si>
    <t>1061005-M4材料科學工程學系貴重儀器管理</t>
    <phoneticPr fontId="1" type="noConversion"/>
  </si>
  <si>
    <t>無</t>
    <phoneticPr fontId="1" type="noConversion"/>
  </si>
  <si>
    <t>合計</t>
  </si>
  <si>
    <t>1081H006</t>
    <phoneticPr fontId="1" type="noConversion"/>
  </si>
  <si>
    <t>薄膜光學特性分析及模組製作</t>
    <phoneticPr fontId="1" type="noConversion"/>
  </si>
  <si>
    <t>光電工程系</t>
    <phoneticPr fontId="1" type="noConversion"/>
  </si>
  <si>
    <t>韓建遠</t>
    <phoneticPr fontId="1" type="noConversion"/>
  </si>
  <si>
    <t>工業技術研究院</t>
    <phoneticPr fontId="1" type="noConversion"/>
  </si>
  <si>
    <t>108/07/01-109/04/30</t>
    <phoneticPr fontId="1" type="noConversion"/>
  </si>
  <si>
    <t>去除界面活性劑等高濃度COD值廢水最適化條件之研究</t>
    <phoneticPr fontId="1" type="noConversion"/>
  </si>
  <si>
    <t>邱明申</t>
    <phoneticPr fontId="1" type="noConversion"/>
  </si>
  <si>
    <t>玉蓮企業股份有限公司</t>
    <phoneticPr fontId="1" type="noConversion"/>
  </si>
  <si>
    <t>108.03.01-109.06.30</t>
    <phoneticPr fontId="1" type="noConversion"/>
  </si>
  <si>
    <t>QLED與OLED應用於高對比顯示器之光學與電性設計</t>
  </si>
  <si>
    <t>林明毅</t>
  </si>
  <si>
    <t>友達光電股份有限公司</t>
  </si>
  <si>
    <t>107.11.01-108.10.31</t>
  </si>
  <si>
    <t>1081H007</t>
  </si>
  <si>
    <t>生態系人才培育及協助生態系業者樣品檢驗服務</t>
  </si>
  <si>
    <t>林惠娟</t>
  </si>
  <si>
    <t>工業技術研究院</t>
  </si>
  <si>
    <t>108.04.25-108.12.10</t>
  </si>
  <si>
    <r>
      <t>108</t>
    </r>
    <r>
      <rPr>
        <sz val="12"/>
        <color theme="1"/>
        <rFont val="細明體"/>
        <family val="3"/>
        <charset val="136"/>
      </rPr>
      <t>年暑期游泳訓練班及游泳安親班</t>
    </r>
    <phoneticPr fontId="1" type="noConversion"/>
  </si>
  <si>
    <t>體育室</t>
    <phoneticPr fontId="1" type="noConversion"/>
  </si>
  <si>
    <t>張明輝</t>
    <phoneticPr fontId="1" type="noConversion"/>
  </si>
  <si>
    <t>學員</t>
    <phoneticPr fontId="1" type="noConversion"/>
  </si>
  <si>
    <t>108/06/1-108/09/30</t>
    <phoneticPr fontId="1" type="noConversion"/>
  </si>
  <si>
    <t>MOS國際認證考試2019</t>
  </si>
  <si>
    <t>經管系</t>
  </si>
  <si>
    <t>吳光耀</t>
  </si>
  <si>
    <t>碁峰資訊股份有限公司</t>
  </si>
  <si>
    <t>108/05/1-111/07/31</t>
  </si>
  <si>
    <t>釩電解液製程與驗證技術開發</t>
  </si>
  <si>
    <t>智慧綠能研究中心</t>
  </si>
  <si>
    <t>薛康琳</t>
  </si>
  <si>
    <t>行政院原子能委員會核能研究所</t>
  </si>
  <si>
    <t>108/05/20-108/12/10</t>
  </si>
  <si>
    <t>智慧綠能研究中心</t>
    <phoneticPr fontId="1" type="noConversion"/>
  </si>
  <si>
    <t>智慧綠能研究中心</t>
    <phoneticPr fontId="1" type="noConversion"/>
  </si>
  <si>
    <t>合計</t>
    <phoneticPr fontId="1" type="noConversion"/>
  </si>
  <si>
    <t>108年度苗栗自主防災訓練管理執行計畫</t>
  </si>
  <si>
    <t>災害防救科技研究中心</t>
  </si>
  <si>
    <t>陳博亮</t>
  </si>
  <si>
    <t>苗栗縣政府水土保持局</t>
  </si>
  <si>
    <t>108/04/18-10812/31</t>
  </si>
  <si>
    <t>災害防救科技研究中心</t>
    <phoneticPr fontId="1" type="noConversion"/>
  </si>
  <si>
    <t>災害防救科技研究中心</t>
    <phoneticPr fontId="1" type="noConversion"/>
  </si>
  <si>
    <r>
      <rPr>
        <sz val="12"/>
        <rFont val="標楷體"/>
        <family val="4"/>
        <charset val="136"/>
      </rPr>
      <t>能源系</t>
    </r>
    <phoneticPr fontId="1" type="noConversion"/>
  </si>
  <si>
    <t>Evoluation and Research of 48V AC/DC Rectifier Topologies for OCD Server Rack</t>
    <phoneticPr fontId="1" type="noConversion"/>
  </si>
  <si>
    <t>電機系</t>
    <phoneticPr fontId="1" type="noConversion"/>
  </si>
  <si>
    <t>江炫樟</t>
    <phoneticPr fontId="1" type="noConversion"/>
  </si>
  <si>
    <r>
      <rPr>
        <sz val="12"/>
        <color theme="1"/>
        <rFont val="細明體"/>
        <family val="3"/>
        <charset val="136"/>
      </rPr>
      <t>美商艾比希有限公司</t>
    </r>
    <r>
      <rPr>
        <sz val="12"/>
        <color theme="1"/>
        <rFont val="Times New Roman"/>
        <family val="1"/>
      </rPr>
      <t xml:space="preserve"> </t>
    </r>
    <r>
      <rPr>
        <sz val="12"/>
        <color theme="1"/>
        <rFont val="細明體"/>
        <family val="3"/>
        <charset val="136"/>
      </rPr>
      <t>台灣分公司</t>
    </r>
    <phoneticPr fontId="1" type="noConversion"/>
  </si>
  <si>
    <t>108/05/01-108/10/31</t>
    <phoneticPr fontId="1" type="noConversion"/>
  </si>
  <si>
    <r>
      <rPr>
        <sz val="12"/>
        <rFont val="標楷體"/>
        <family val="4"/>
        <charset val="136"/>
      </rPr>
      <t>院</t>
    </r>
    <r>
      <rPr>
        <sz val="12"/>
        <rFont val="Times New Roman"/>
        <family val="1"/>
      </rPr>
      <t>/</t>
    </r>
    <r>
      <rPr>
        <sz val="12"/>
        <rFont val="標楷體"/>
        <family val="4"/>
        <charset val="136"/>
      </rPr>
      <t>處</t>
    </r>
    <phoneticPr fontId="1" type="noConversion"/>
  </si>
  <si>
    <r>
      <rPr>
        <sz val="12"/>
        <rFont val="標楷體"/>
        <family val="4"/>
        <charset val="136"/>
      </rPr>
      <t>系所</t>
    </r>
    <phoneticPr fontId="1" type="noConversion"/>
  </si>
  <si>
    <r>
      <rPr>
        <sz val="12"/>
        <rFont val="標楷體"/>
        <family val="4"/>
        <charset val="136"/>
      </rPr>
      <t>件數</t>
    </r>
    <phoneticPr fontId="1" type="noConversion"/>
  </si>
  <si>
    <r>
      <rPr>
        <sz val="12"/>
        <rFont val="標楷體"/>
        <family val="4"/>
        <charset val="136"/>
      </rPr>
      <t>合計</t>
    </r>
    <phoneticPr fontId="1" type="noConversion"/>
  </si>
  <si>
    <r>
      <rPr>
        <sz val="12"/>
        <rFont val="標楷體"/>
        <family val="4"/>
        <charset val="136"/>
      </rPr>
      <t>金額</t>
    </r>
    <phoneticPr fontId="1" type="noConversion"/>
  </si>
  <si>
    <r>
      <rPr>
        <sz val="12"/>
        <rFont val="標楷體"/>
        <family val="4"/>
        <charset val="136"/>
      </rPr>
      <t>教學</t>
    </r>
    <phoneticPr fontId="1" type="noConversion"/>
  </si>
  <si>
    <r>
      <rPr>
        <sz val="12"/>
        <rFont val="標楷體"/>
        <family val="4"/>
        <charset val="136"/>
      </rPr>
      <t>理工學院</t>
    </r>
    <phoneticPr fontId="1" type="noConversion"/>
  </si>
  <si>
    <r>
      <rPr>
        <sz val="12"/>
        <rFont val="標楷體"/>
        <family val="4"/>
        <charset val="136"/>
      </rPr>
      <t>土木系</t>
    </r>
    <phoneticPr fontId="1" type="noConversion"/>
  </si>
  <si>
    <r>
      <rPr>
        <sz val="12"/>
        <rFont val="標楷體"/>
        <family val="4"/>
        <charset val="136"/>
      </rPr>
      <t>人文社會</t>
    </r>
    <phoneticPr fontId="1" type="noConversion"/>
  </si>
  <si>
    <r>
      <rPr>
        <sz val="12"/>
        <rFont val="標楷體"/>
        <family val="4"/>
        <charset val="136"/>
      </rPr>
      <t>華語文中心</t>
    </r>
    <phoneticPr fontId="1" type="noConversion"/>
  </si>
  <si>
    <r>
      <rPr>
        <sz val="12"/>
        <rFont val="標楷體"/>
        <family val="4"/>
        <charset val="136"/>
      </rPr>
      <t>語傳系</t>
    </r>
    <phoneticPr fontId="1" type="noConversion"/>
  </si>
  <si>
    <r>
      <rPr>
        <sz val="12"/>
        <rFont val="標楷體"/>
        <family val="4"/>
        <charset val="136"/>
      </rPr>
      <t>管理學院</t>
    </r>
    <phoneticPr fontId="1" type="noConversion"/>
  </si>
  <si>
    <r>
      <rPr>
        <sz val="12"/>
        <rFont val="標楷體"/>
        <family val="4"/>
        <charset val="136"/>
      </rPr>
      <t>行政</t>
    </r>
    <phoneticPr fontId="1" type="noConversion"/>
  </si>
  <si>
    <r>
      <rPr>
        <sz val="12"/>
        <rFont val="標楷體"/>
        <family val="4"/>
        <charset val="136"/>
      </rPr>
      <t>研發處</t>
    </r>
    <phoneticPr fontId="1" type="noConversion"/>
  </si>
  <si>
    <r>
      <rPr>
        <sz val="12"/>
        <rFont val="標楷體"/>
        <family val="4"/>
        <charset val="136"/>
      </rPr>
      <t>處本部</t>
    </r>
    <phoneticPr fontId="1" type="noConversion"/>
  </si>
  <si>
    <r>
      <rPr>
        <sz val="12"/>
        <rFont val="標楷體"/>
        <family val="4"/>
        <charset val="136"/>
      </rPr>
      <t>產學與推廣教育中心</t>
    </r>
    <phoneticPr fontId="1" type="noConversion"/>
  </si>
  <si>
    <r>
      <rPr>
        <sz val="12"/>
        <rFont val="標楷體"/>
        <family val="4"/>
        <charset val="136"/>
      </rPr>
      <t>體育室</t>
    </r>
    <phoneticPr fontId="1" type="noConversion"/>
  </si>
  <si>
    <r>
      <rPr>
        <sz val="12"/>
        <rFont val="標楷體"/>
        <family val="4"/>
        <charset val="136"/>
      </rPr>
      <t>學務處</t>
    </r>
    <phoneticPr fontId="1" type="noConversion"/>
  </si>
  <si>
    <r>
      <rPr>
        <sz val="12"/>
        <rFont val="標楷體"/>
        <family val="4"/>
        <charset val="136"/>
      </rPr>
      <t>軍訓室</t>
    </r>
    <phoneticPr fontId="1" type="noConversion"/>
  </si>
  <si>
    <r>
      <rPr>
        <sz val="12"/>
        <rFont val="標楷體"/>
        <family val="4"/>
        <charset val="136"/>
      </rPr>
      <t>生涯發展與諮商中心</t>
    </r>
    <phoneticPr fontId="1" type="noConversion"/>
  </si>
  <si>
    <r>
      <rPr>
        <sz val="12"/>
        <rFont val="標楷體"/>
        <family val="4"/>
        <charset val="136"/>
      </rPr>
      <t>總務處</t>
    </r>
  </si>
  <si>
    <r>
      <rPr>
        <sz val="12"/>
        <rFont val="標楷體"/>
        <family val="4"/>
        <charset val="136"/>
      </rPr>
      <t>圖書館</t>
    </r>
    <phoneticPr fontId="1" type="noConversion"/>
  </si>
  <si>
    <r>
      <rPr>
        <sz val="12"/>
        <rFont val="標楷體"/>
        <family val="4"/>
        <charset val="136"/>
      </rPr>
      <t>玻璃中心</t>
    </r>
    <phoneticPr fontId="1" type="noConversion"/>
  </si>
  <si>
    <r>
      <rPr>
        <sz val="12"/>
        <rFont val="標楷體"/>
        <family val="4"/>
        <charset val="136"/>
      </rPr>
      <t>材料系</t>
    </r>
    <phoneticPr fontId="1" type="noConversion"/>
  </si>
  <si>
    <r>
      <rPr>
        <sz val="12"/>
        <rFont val="標楷體"/>
        <family val="4"/>
        <charset val="136"/>
      </rPr>
      <t>粉末冶金驗證研發中心</t>
    </r>
    <phoneticPr fontId="1" type="noConversion"/>
  </si>
  <si>
    <r>
      <rPr>
        <sz val="12"/>
        <rFont val="標楷體"/>
        <family val="4"/>
        <charset val="136"/>
      </rPr>
      <t>電資學院</t>
    </r>
    <phoneticPr fontId="1" type="noConversion"/>
  </si>
  <si>
    <r>
      <rPr>
        <sz val="12"/>
        <rFont val="標楷體"/>
        <family val="4"/>
        <charset val="136"/>
      </rPr>
      <t>客家學院</t>
    </r>
    <phoneticPr fontId="1" type="noConversion"/>
  </si>
  <si>
    <r>
      <rPr>
        <sz val="12"/>
        <rFont val="標楷體"/>
        <family val="4"/>
        <charset val="136"/>
      </rPr>
      <t>設計學院</t>
    </r>
    <phoneticPr fontId="1" type="noConversion"/>
  </si>
  <si>
    <r>
      <rPr>
        <sz val="12"/>
        <rFont val="標楷體"/>
        <family val="4"/>
        <charset val="136"/>
      </rPr>
      <t>創新育成中心</t>
    </r>
    <phoneticPr fontId="1" type="noConversion"/>
  </si>
  <si>
    <t>107年度氣候變遷調適教育聯盟計畫(北區)災害領域</t>
    <phoneticPr fontId="1" type="noConversion"/>
  </si>
  <si>
    <t>柳文成</t>
    <phoneticPr fontId="1" type="noConversion"/>
  </si>
  <si>
    <t>國立台灣大學</t>
    <phoneticPr fontId="1" type="noConversion"/>
  </si>
  <si>
    <t>108/01/01-108/12/31</t>
    <phoneticPr fontId="1" type="noConversion"/>
  </si>
  <si>
    <t>1081D003</t>
    <phoneticPr fontId="1" type="noConversion"/>
  </si>
  <si>
    <t>2019暑期客語多元學習營</t>
    <phoneticPr fontId="1" type="noConversion"/>
  </si>
  <si>
    <t>創意統合設計合作中心</t>
    <phoneticPr fontId="1" type="noConversion"/>
  </si>
  <si>
    <t>黃心怡</t>
    <phoneticPr fontId="1" type="noConversion"/>
  </si>
  <si>
    <t>苗栗市公所</t>
    <phoneticPr fontId="1" type="noConversion"/>
  </si>
  <si>
    <t>108/07/01-108/08/31</t>
    <phoneticPr fontId="1" type="noConversion"/>
  </si>
  <si>
    <t>design and implementation of milti-module paralleled 3-Arm Rectifier-inverter</t>
    <phoneticPr fontId="1" type="noConversion"/>
  </si>
  <si>
    <t>美商艾比希有限公司 台灣分公司</t>
    <phoneticPr fontId="1" type="noConversion"/>
  </si>
  <si>
    <t>1081H010</t>
  </si>
  <si>
    <t>以AVG為平台的智慧巡查影像分析技術</t>
  </si>
  <si>
    <t>陳翔傑</t>
  </si>
  <si>
    <t>財團法人金屬工業研究發展中心</t>
  </si>
  <si>
    <t>108/06/01-108/11/30</t>
  </si>
  <si>
    <t>1081H008</t>
    <phoneticPr fontId="1" type="noConversion"/>
  </si>
  <si>
    <t>機械相關產業之智慧製造、跨域整合與國際通路輔導計畫</t>
    <phoneticPr fontId="1" type="noConversion"/>
  </si>
  <si>
    <t>經管系</t>
    <phoneticPr fontId="1" type="noConversion"/>
  </si>
  <si>
    <t>胡天鐘</t>
    <phoneticPr fontId="1" type="noConversion"/>
  </si>
  <si>
    <t>財團法人金屬工業研究發展中心</t>
    <phoneticPr fontId="1" type="noConversion"/>
  </si>
  <si>
    <t>108/06/01-108/11/30</t>
    <phoneticPr fontId="1" type="noConversion"/>
  </si>
  <si>
    <t>國際行銷初級人才認證檢定計畫</t>
    <phoneticPr fontId="1" type="noConversion"/>
  </si>
  <si>
    <t>中華民國外銷企業協進會</t>
    <phoneticPr fontId="1" type="noConversion"/>
  </si>
  <si>
    <t>108/01/01-108/07/31</t>
    <phoneticPr fontId="1" type="noConversion"/>
  </si>
  <si>
    <t>1081A006</t>
    <phoneticPr fontId="1" type="noConversion"/>
  </si>
  <si>
    <t>烹調的科學廳智慧烹調專區委託研究</t>
    <phoneticPr fontId="1" type="noConversion"/>
  </si>
  <si>
    <t>方裕民</t>
    <phoneticPr fontId="1" type="noConversion"/>
  </si>
  <si>
    <t>國立科學工藝博物館</t>
    <phoneticPr fontId="1" type="noConversion"/>
  </si>
  <si>
    <t>108/04/23-108/10/23</t>
    <phoneticPr fontId="1" type="noConversion"/>
  </si>
  <si>
    <t>108年度苗栗縣空氣汙染防制綜合管理計畫</t>
    <phoneticPr fontId="1" type="noConversion"/>
  </si>
  <si>
    <t>顏有利</t>
    <phoneticPr fontId="1" type="noConversion"/>
  </si>
  <si>
    <t>新系環境技術有限公司</t>
    <phoneticPr fontId="1" type="noConversion"/>
  </si>
  <si>
    <t>108/2/01-109/05/31</t>
    <phoneticPr fontId="1" type="noConversion"/>
  </si>
  <si>
    <t>2019馬來西亞國際學校 華語夏令營</t>
    <phoneticPr fontId="1" type="noConversion"/>
  </si>
  <si>
    <t>108/07/01-108/12/31</t>
    <phoneticPr fontId="1" type="noConversion"/>
  </si>
  <si>
    <t>1081A007</t>
    <phoneticPr fontId="1" type="noConversion"/>
  </si>
  <si>
    <t>苗栗陶瓷產業現況調查</t>
    <phoneticPr fontId="1" type="noConversion"/>
  </si>
  <si>
    <t>林煜超</t>
    <phoneticPr fontId="1" type="noConversion"/>
  </si>
  <si>
    <t>國立臺灣工藝研究發展中心</t>
    <phoneticPr fontId="1" type="noConversion"/>
  </si>
  <si>
    <t>108/05/21-108/12/20</t>
    <phoneticPr fontId="1" type="noConversion"/>
  </si>
  <si>
    <t>108年苗栗縣原住民環境教育推廣活動-「低碳環保好簡單」，綠能節電我最行」</t>
    <phoneticPr fontId="1" type="noConversion"/>
  </si>
  <si>
    <t>能源系</t>
    <phoneticPr fontId="1" type="noConversion"/>
  </si>
  <si>
    <t>張祐維</t>
    <phoneticPr fontId="1" type="noConversion"/>
  </si>
  <si>
    <t>苗栗縣政府原住民族事務中心</t>
    <phoneticPr fontId="1" type="noConversion"/>
  </si>
  <si>
    <t>108/04/01-108/10/31</t>
    <phoneticPr fontId="1" type="noConversion"/>
  </si>
  <si>
    <t>1083C018</t>
    <phoneticPr fontId="1" type="noConversion"/>
  </si>
  <si>
    <t>108年度苗栗縣學習型城市計畫</t>
    <phoneticPr fontId="1" type="noConversion"/>
  </si>
  <si>
    <t>文創系</t>
    <phoneticPr fontId="1" type="noConversion"/>
  </si>
  <si>
    <t>李威霆</t>
    <phoneticPr fontId="1" type="noConversion"/>
  </si>
  <si>
    <t>苗栗縣政府</t>
    <phoneticPr fontId="1" type="noConversion"/>
  </si>
  <si>
    <t>109/01/31</t>
    <phoneticPr fontId="1" type="noConversion"/>
  </si>
  <si>
    <t>文創系</t>
    <phoneticPr fontId="1" type="noConversion"/>
  </si>
  <si>
    <t>合計</t>
    <phoneticPr fontId="1" type="noConversion"/>
  </si>
  <si>
    <t>1073A037</t>
    <phoneticPr fontId="1" type="noConversion"/>
  </si>
  <si>
    <t>突破固化掩埋困境-開創有害垃圾焚化再利用與高值化之循環經濟(原107RSC0008)</t>
    <phoneticPr fontId="1" type="noConversion"/>
  </si>
  <si>
    <t>張坤森</t>
    <phoneticPr fontId="1" type="noConversion"/>
  </si>
  <si>
    <t>行政院教育部</t>
    <phoneticPr fontId="1" type="noConversion"/>
  </si>
  <si>
    <t>107/08/01-108/07/31</t>
    <phoneticPr fontId="1" type="noConversion"/>
  </si>
  <si>
    <t>IMU應用於機械手臂碰撞偵測</t>
    <phoneticPr fontId="1" type="noConversion"/>
  </si>
  <si>
    <t>機械系</t>
    <phoneticPr fontId="1" type="noConversion"/>
  </si>
  <si>
    <t>王勝清</t>
    <phoneticPr fontId="1" type="noConversion"/>
  </si>
  <si>
    <t>上銀科技股份有限公司</t>
    <phoneticPr fontId="1" type="noConversion"/>
  </si>
  <si>
    <t>108/03/01-108/12/31</t>
    <phoneticPr fontId="1" type="noConversion"/>
  </si>
  <si>
    <t>勞動部勞動力發展署補助大專校院辦理就業學程計畫</t>
    <phoneticPr fontId="1" type="noConversion"/>
  </si>
  <si>
    <t>機械系</t>
    <phoneticPr fontId="1" type="noConversion"/>
  </si>
  <si>
    <t>侯帝光</t>
    <phoneticPr fontId="1" type="noConversion"/>
  </si>
  <si>
    <t>勞動部勞動力發展署</t>
    <phoneticPr fontId="1" type="noConversion"/>
  </si>
  <si>
    <t>108/07/01-109/08/31</t>
    <phoneticPr fontId="1" type="noConversion"/>
  </si>
  <si>
    <r>
      <rPr>
        <sz val="12"/>
        <color theme="1"/>
        <rFont val="標楷體"/>
        <family val="4"/>
        <charset val="136"/>
      </rPr>
      <t>高效能內藏主軸馬達開發</t>
    </r>
    <r>
      <rPr>
        <sz val="12"/>
        <color theme="1"/>
        <rFont val="Times New Roman"/>
        <family val="1"/>
      </rPr>
      <t>(</t>
    </r>
    <r>
      <rPr>
        <sz val="12"/>
        <color theme="1"/>
        <rFont val="標楷體"/>
        <family val="4"/>
        <charset val="136"/>
      </rPr>
      <t>第二年期</t>
    </r>
    <r>
      <rPr>
        <sz val="12"/>
        <color theme="1"/>
        <rFont val="Times New Roman"/>
        <family val="1"/>
      </rPr>
      <t>)</t>
    </r>
    <phoneticPr fontId="1" type="noConversion"/>
  </si>
  <si>
    <t>馬達與傳動聯合研究室</t>
    <phoneticPr fontId="1" type="noConversion"/>
  </si>
  <si>
    <r>
      <rPr>
        <sz val="12"/>
        <color theme="1"/>
        <rFont val="標楷體"/>
        <family val="4"/>
        <charset val="136"/>
      </rPr>
      <t>王勝清</t>
    </r>
    <phoneticPr fontId="1" type="noConversion"/>
  </si>
  <si>
    <r>
      <rPr>
        <sz val="12"/>
        <color theme="1"/>
        <rFont val="標楷體"/>
        <family val="4"/>
        <charset val="136"/>
      </rPr>
      <t>大銀微系統股份有限公司</t>
    </r>
    <phoneticPr fontId="1" type="noConversion"/>
  </si>
  <si>
    <t>108/08/01-109/07/31</t>
    <phoneticPr fontId="1" type="noConversion"/>
  </si>
  <si>
    <t>起重設備結構受力分析與改良計畫</t>
    <phoneticPr fontId="1" type="noConversion"/>
  </si>
  <si>
    <t>蔡發達</t>
    <phoneticPr fontId="1" type="noConversion"/>
  </si>
  <si>
    <t>中華民國勞動災害防止協會</t>
    <phoneticPr fontId="1" type="noConversion"/>
  </si>
  <si>
    <t>108/08/01-109/01/31</t>
    <phoneticPr fontId="1" type="noConversion"/>
  </si>
  <si>
    <t>長春石油化學股份有限公司苗栗廠PCB線路微波評價系統建立</t>
    <phoneticPr fontId="1" type="noConversion"/>
  </si>
  <si>
    <t>電子系</t>
    <phoneticPr fontId="1" type="noConversion"/>
  </si>
  <si>
    <t>傅坤福</t>
    <phoneticPr fontId="1" type="noConversion"/>
  </si>
  <si>
    <t>長春石油化學股份有限公司苗栗廠</t>
    <phoneticPr fontId="1" type="noConversion"/>
  </si>
  <si>
    <t>108/04/01-109/03/31</t>
    <phoneticPr fontId="1" type="noConversion"/>
  </si>
  <si>
    <t>法國姊妹校短期交流活動</t>
    <phoneticPr fontId="1" type="noConversion"/>
  </si>
  <si>
    <t>研發處國際組</t>
    <phoneticPr fontId="1" type="noConversion"/>
  </si>
  <si>
    <t>法國蒙彼利埃綜合理工學院</t>
    <phoneticPr fontId="1" type="noConversion"/>
  </si>
  <si>
    <t>108/05/01-108/12/31</t>
    <phoneticPr fontId="1" type="noConversion"/>
  </si>
  <si>
    <t>1081H011-1</t>
    <phoneticPr fontId="1" type="noConversion"/>
  </si>
  <si>
    <t>加強輔導型產業即時技術輔導計畫-開發自動需量反應電氣負載控制器(廠商配合款)</t>
    <phoneticPr fontId="1" type="noConversion"/>
  </si>
  <si>
    <t>電力能源系統監控聯合研究室</t>
    <phoneticPr fontId="1" type="noConversion"/>
  </si>
  <si>
    <t>電力能源系統監控聯合研究室</t>
    <phoneticPr fontId="1" type="noConversion"/>
  </si>
  <si>
    <t>吳有基</t>
    <phoneticPr fontId="1" type="noConversion"/>
  </si>
  <si>
    <t>吳有基</t>
    <phoneticPr fontId="1" type="noConversion"/>
  </si>
  <si>
    <t>綠智慧股份有公司</t>
    <phoneticPr fontId="1" type="noConversion"/>
  </si>
  <si>
    <t>108/06/11-108/11/11</t>
    <phoneticPr fontId="1" type="noConversion"/>
  </si>
  <si>
    <t>108/06/11-108/11/11</t>
    <phoneticPr fontId="1" type="noConversion"/>
  </si>
  <si>
    <t>1081H011</t>
    <phoneticPr fontId="1" type="noConversion"/>
  </si>
  <si>
    <t>加強輔導型產業即時技術輔導計畫-開發自動需量反應電氣負載控制器</t>
    <phoneticPr fontId="1" type="noConversion"/>
  </si>
  <si>
    <t>經濟部工業局(財團法人中衛發展中心)</t>
    <phoneticPr fontId="1" type="noConversion"/>
  </si>
  <si>
    <t>高轉速BLDC馬達驅動器之研制</t>
    <phoneticPr fontId="1" type="noConversion"/>
  </si>
  <si>
    <t>電機系</t>
    <phoneticPr fontId="1" type="noConversion"/>
  </si>
  <si>
    <t>江炫璋</t>
    <phoneticPr fontId="1" type="noConversion"/>
  </si>
  <si>
    <t>鑽全實業股份有限公司</t>
    <phoneticPr fontId="1" type="noConversion"/>
  </si>
  <si>
    <t>108/08/15-109/01/31</t>
    <phoneticPr fontId="1" type="noConversion"/>
  </si>
  <si>
    <t>2019年日本姊妹校暑期來台研習營華語課程</t>
    <phoneticPr fontId="1" type="noConversion"/>
  </si>
  <si>
    <t>華語文中心</t>
    <phoneticPr fontId="1" type="noConversion"/>
  </si>
  <si>
    <t>劉若緹</t>
    <phoneticPr fontId="1" type="noConversion"/>
  </si>
  <si>
    <t>學員</t>
    <phoneticPr fontId="1" type="noConversion"/>
  </si>
  <si>
    <t>108/09/11-108/12/31</t>
    <phoneticPr fontId="1" type="noConversion"/>
  </si>
  <si>
    <t>2019秋季班</t>
    <phoneticPr fontId="1" type="noConversion"/>
  </si>
  <si>
    <t>2019扶輪社長期華語課程</t>
    <phoneticPr fontId="1" type="noConversion"/>
  </si>
  <si>
    <t>華語文中心</t>
    <phoneticPr fontId="1" type="noConversion"/>
  </si>
  <si>
    <t>劉若緹</t>
    <phoneticPr fontId="1" type="noConversion"/>
  </si>
  <si>
    <t>學員</t>
    <phoneticPr fontId="1" type="noConversion"/>
  </si>
  <si>
    <t>108.09.05-109.12.31</t>
    <phoneticPr fontId="1" type="noConversion"/>
  </si>
  <si>
    <t>2019美國華語專案課程</t>
    <phoneticPr fontId="1" type="noConversion"/>
  </si>
  <si>
    <t>108.10.14-108.12.31</t>
    <phoneticPr fontId="1" type="noConversion"/>
  </si>
  <si>
    <t>1083C020</t>
    <phoneticPr fontId="1" type="noConversion"/>
  </si>
  <si>
    <t>馬來西亞國際見習</t>
    <phoneticPr fontId="1" type="noConversion"/>
  </si>
  <si>
    <t>客傳所</t>
    <phoneticPr fontId="1" type="noConversion"/>
  </si>
  <si>
    <t>范瑞玲</t>
    <phoneticPr fontId="1" type="noConversion"/>
  </si>
  <si>
    <t>客委會</t>
    <phoneticPr fontId="1" type="noConversion"/>
  </si>
  <si>
    <t>108/07/08-108/07/14</t>
    <phoneticPr fontId="1" type="noConversion"/>
  </si>
  <si>
    <t>1081c003</t>
    <phoneticPr fontId="1" type="noConversion"/>
  </si>
  <si>
    <t>108年度客語能力初級認證</t>
    <phoneticPr fontId="1" type="noConversion"/>
  </si>
  <si>
    <t>鄭明中</t>
    <phoneticPr fontId="1" type="noConversion"/>
  </si>
  <si>
    <t>國立臺灣師範大學</t>
    <phoneticPr fontId="1" type="noConversion"/>
  </si>
  <si>
    <t>108/06/01-108/12/31</t>
    <phoneticPr fontId="1" type="noConversion"/>
  </si>
  <si>
    <t>開發數據E化模組及資料庫系統</t>
    <phoneticPr fontId="1" type="noConversion"/>
  </si>
  <si>
    <t>電力能源系統監控聯合研究室</t>
    <phoneticPr fontId="1" type="noConversion"/>
  </si>
  <si>
    <t>吳有基</t>
    <phoneticPr fontId="1" type="noConversion"/>
  </si>
  <si>
    <t>超銓工業有限公司</t>
    <phoneticPr fontId="1" type="noConversion"/>
  </si>
  <si>
    <t>108/09/01-109/07/31</t>
    <phoneticPr fontId="1" type="noConversion"/>
  </si>
  <si>
    <t>苗栗縣老建築保存再生計畫第二期計畫</t>
    <phoneticPr fontId="1" type="noConversion"/>
  </si>
  <si>
    <t>土木系</t>
    <phoneticPr fontId="1" type="noConversion"/>
  </si>
  <si>
    <t>柳文成</t>
    <phoneticPr fontId="1" type="noConversion"/>
  </si>
  <si>
    <t>苗栗縣政府文化觀光局</t>
    <phoneticPr fontId="1" type="noConversion"/>
  </si>
  <si>
    <t>108/08/07-109/06/06</t>
    <phoneticPr fontId="1" type="noConversion"/>
  </si>
  <si>
    <t>苗栗縣政府「108年度原住民社會教育型系列活動實施活動」-生活法律系列講座</t>
    <phoneticPr fontId="1" type="noConversion"/>
  </si>
  <si>
    <t>設計學院原住民專班</t>
    <phoneticPr fontId="1" type="noConversion"/>
  </si>
  <si>
    <t>吳桂陽</t>
    <phoneticPr fontId="1" type="noConversion"/>
  </si>
  <si>
    <t>苗栗縣政府原住民族事務中心</t>
    <phoneticPr fontId="1" type="noConversion"/>
  </si>
  <si>
    <t>108/08/01-108/10/31</t>
    <phoneticPr fontId="1" type="noConversion"/>
  </si>
  <si>
    <t>智慧竉物互動系統平台建置系統設計與實作</t>
    <phoneticPr fontId="1" type="noConversion"/>
  </si>
  <si>
    <t>電子系</t>
    <phoneticPr fontId="1" type="noConversion"/>
  </si>
  <si>
    <t>蔡明峰</t>
    <phoneticPr fontId="1" type="noConversion"/>
  </si>
  <si>
    <t>工業技術研究院</t>
    <phoneticPr fontId="1" type="noConversion"/>
  </si>
  <si>
    <t>108.07.01-108.11.30</t>
    <phoneticPr fontId="1" type="noConversion"/>
  </si>
  <si>
    <t>108年度結合大專校院辦理就業學程計畫(共通核心職能課程)</t>
    <phoneticPr fontId="1" type="noConversion"/>
  </si>
  <si>
    <t>學務處生涯發展與諮商輔導中心</t>
    <phoneticPr fontId="1" type="noConversion"/>
  </si>
  <si>
    <t>李中芬</t>
    <phoneticPr fontId="1" type="noConversion"/>
  </si>
  <si>
    <t>勞動部勞動力發展署桃竹苗分署</t>
    <phoneticPr fontId="1" type="noConversion"/>
  </si>
  <si>
    <t>108年度苑裡藺草編織保存維護計畫委託專業服務案</t>
    <phoneticPr fontId="1" type="noConversion"/>
  </si>
  <si>
    <t>創新育成中心</t>
    <phoneticPr fontId="1" type="noConversion"/>
  </si>
  <si>
    <t>劉榮春</t>
    <phoneticPr fontId="1" type="noConversion"/>
  </si>
  <si>
    <t>苗栗縣政府文化觀光局</t>
    <phoneticPr fontId="1" type="noConversion"/>
  </si>
  <si>
    <t>108.08.23-109.06.23</t>
    <phoneticPr fontId="1" type="noConversion"/>
  </si>
  <si>
    <t>苗栗藺編、竹編、泰雅編織技藝專家訪談研究</t>
    <phoneticPr fontId="1" type="noConversion"/>
  </si>
  <si>
    <t>創客吧有限公司</t>
    <phoneticPr fontId="1" type="noConversion"/>
  </si>
  <si>
    <t>108.09.01-108.11.30</t>
    <phoneticPr fontId="1" type="noConversion"/>
  </si>
  <si>
    <t>1083C024</t>
    <phoneticPr fontId="1" type="noConversion"/>
  </si>
  <si>
    <t>IC正印比對技術之先期研究開發</t>
    <phoneticPr fontId="1" type="noConversion"/>
  </si>
  <si>
    <t>電機系</t>
    <phoneticPr fontId="1" type="noConversion"/>
  </si>
  <si>
    <t>陳翔傑</t>
    <phoneticPr fontId="1" type="noConversion"/>
  </si>
  <si>
    <t>矽格股份有限公司</t>
    <phoneticPr fontId="1" type="noConversion"/>
  </si>
  <si>
    <t>108.09.01-108.12.31</t>
    <phoneticPr fontId="1" type="noConversion"/>
  </si>
  <si>
    <t>高分子電腦模擬及物化特性分析</t>
    <phoneticPr fontId="1" type="noConversion"/>
  </si>
  <si>
    <t>化工系</t>
    <phoneticPr fontId="1" type="noConversion"/>
  </si>
  <si>
    <t>黃淑玲</t>
    <phoneticPr fontId="1" type="noConversion"/>
  </si>
  <si>
    <t>光宇生醫科技股份有限公司</t>
    <phoneticPr fontId="1" type="noConversion"/>
  </si>
  <si>
    <t>108.08.01-109.07.31</t>
    <phoneticPr fontId="1" type="noConversion"/>
  </si>
  <si>
    <t>突破固化掩埋困境-開創有害垃圾焚化再利用與高值化之循環經濟</t>
    <phoneticPr fontId="1" type="noConversion"/>
  </si>
  <si>
    <t>環安系</t>
    <phoneticPr fontId="1" type="noConversion"/>
  </si>
  <si>
    <t>張坤森</t>
    <phoneticPr fontId="1" type="noConversion"/>
  </si>
  <si>
    <t>行政院教育部</t>
    <phoneticPr fontId="1" type="noConversion"/>
  </si>
  <si>
    <t>108.08.01-109.07.31</t>
    <phoneticPr fontId="1" type="noConversion"/>
  </si>
  <si>
    <t>108年度文資防護專業服務中心</t>
    <phoneticPr fontId="1" type="noConversion"/>
  </si>
  <si>
    <t>土木與防災工程學系</t>
    <phoneticPr fontId="1" type="noConversion"/>
  </si>
  <si>
    <t>柳文成</t>
    <phoneticPr fontId="1" type="noConversion"/>
  </si>
  <si>
    <t>苗栗縣政府文化觀光局</t>
    <phoneticPr fontId="1" type="noConversion"/>
  </si>
  <si>
    <t>108.09.12-109.09.11</t>
    <phoneticPr fontId="1" type="noConversion"/>
  </si>
  <si>
    <t>補助大專校院辦理就業學程計畫-共通核心職能課程專班</t>
    <phoneticPr fontId="1" type="noConversion"/>
  </si>
  <si>
    <t>機械系</t>
    <phoneticPr fontId="1" type="noConversion"/>
  </si>
  <si>
    <t>徐偉軒</t>
    <phoneticPr fontId="1" type="noConversion"/>
  </si>
  <si>
    <t>勞動部勞動力發展署</t>
    <phoneticPr fontId="1" type="noConversion"/>
  </si>
  <si>
    <t>108.07.01-109.08.31</t>
    <phoneticPr fontId="1" type="noConversion"/>
  </si>
  <si>
    <t>1081H012</t>
    <phoneticPr fontId="1" type="noConversion"/>
  </si>
  <si>
    <t>1083C026</t>
    <phoneticPr fontId="1" type="noConversion"/>
  </si>
  <si>
    <t>1083A031</t>
    <phoneticPr fontId="1" type="noConversion"/>
  </si>
  <si>
    <t>108.07.01-109.08.31</t>
    <phoneticPr fontId="1" type="noConversion"/>
  </si>
  <si>
    <t>1081A009</t>
  </si>
  <si>
    <t>零星工服</t>
    <phoneticPr fontId="1" type="noConversion"/>
  </si>
  <si>
    <t>108.06.01-108.12.31</t>
    <phoneticPr fontId="1" type="noConversion"/>
  </si>
  <si>
    <t>金相微觀組織結構及鍍鋅銅線性質分析</t>
    <phoneticPr fontId="1" type="noConversion"/>
  </si>
  <si>
    <t>楊希文</t>
    <phoneticPr fontId="1" type="noConversion"/>
  </si>
  <si>
    <t>鍀興金屬科技股份有公司</t>
    <phoneticPr fontId="1" type="noConversion"/>
  </si>
  <si>
    <t>108.09.01-109.07.31</t>
    <phoneticPr fontId="1" type="noConversion"/>
  </si>
  <si>
    <t>2019夏思Syaz個人華語文中心</t>
    <phoneticPr fontId="1" type="noConversion"/>
  </si>
  <si>
    <t>108.10.02-109.05.01</t>
    <phoneticPr fontId="1" type="noConversion"/>
  </si>
  <si>
    <t>108學年度樂齡大學報名費</t>
    <phoneticPr fontId="1" type="noConversion"/>
  </si>
  <si>
    <t>產推中心</t>
    <phoneticPr fontId="1" type="noConversion"/>
  </si>
  <si>
    <t>產推中心</t>
    <phoneticPr fontId="1" type="noConversion"/>
  </si>
  <si>
    <t>戴志揚</t>
    <phoneticPr fontId="1" type="noConversion"/>
  </si>
  <si>
    <t>教育部</t>
    <phoneticPr fontId="1" type="noConversion"/>
  </si>
  <si>
    <t>108.08.01-109.07.31</t>
    <phoneticPr fontId="1" type="noConversion"/>
  </si>
  <si>
    <t>108學年度第一學期隨班附讀-學分費</t>
    <phoneticPr fontId="1" type="noConversion"/>
  </si>
  <si>
    <t>108.09.01-109.01.15</t>
    <phoneticPr fontId="1" type="noConversion"/>
  </si>
  <si>
    <t>108學年度第一學期陸生隨班附讀學分費</t>
    <phoneticPr fontId="1" type="noConversion"/>
  </si>
  <si>
    <t>推廣教育中心</t>
    <phoneticPr fontId="1" type="noConversion"/>
  </si>
  <si>
    <t>戴志揚</t>
    <phoneticPr fontId="1" type="noConversion"/>
  </si>
  <si>
    <t>學生</t>
    <phoneticPr fontId="1" type="noConversion"/>
  </si>
  <si>
    <t>108.09.01-109.01.15</t>
    <phoneticPr fontId="1" type="noConversion"/>
  </si>
  <si>
    <t>108年苗栗縣環境教育志工增能培訓課程(24小時)</t>
    <phoneticPr fontId="1" type="noConversion"/>
  </si>
  <si>
    <t>慶磐有限公司</t>
    <phoneticPr fontId="1" type="noConversion"/>
  </si>
  <si>
    <t>108.08.01-108.12.31</t>
    <phoneticPr fontId="1" type="noConversion"/>
  </si>
  <si>
    <t>王承德</t>
    <phoneticPr fontId="1" type="noConversion"/>
  </si>
  <si>
    <t>　教育部</t>
    <phoneticPr fontId="1" type="noConversion"/>
  </si>
  <si>
    <t>108.08.01-109.07.31</t>
    <phoneticPr fontId="1" type="noConversion"/>
  </si>
  <si>
    <t>第十四屆全國盃流通業模擬經營大賽</t>
    <phoneticPr fontId="1" type="noConversion"/>
  </si>
  <si>
    <t>蔡林彤飛</t>
    <phoneticPr fontId="1" type="noConversion"/>
  </si>
  <si>
    <t>108.10.01-109.01.31</t>
    <phoneticPr fontId="1" type="noConversion"/>
  </si>
  <si>
    <t>教育部補助108學年度樂齡大學計畫(含樂齡活力營)</t>
    <phoneticPr fontId="1" type="noConversion"/>
  </si>
  <si>
    <t>推廣教育中心</t>
    <phoneticPr fontId="1" type="noConversion"/>
  </si>
  <si>
    <t>戴志揚</t>
    <phoneticPr fontId="1" type="noConversion"/>
  </si>
  <si>
    <t>教育部</t>
    <phoneticPr fontId="1" type="noConversion"/>
  </si>
  <si>
    <t>108.08.27-109.07.31</t>
    <phoneticPr fontId="1" type="noConversion"/>
  </si>
  <si>
    <t>客語成人語與兒向語陽平調與陰平變調比較研究</t>
    <phoneticPr fontId="1" type="noConversion"/>
  </si>
  <si>
    <t>客傳所</t>
    <phoneticPr fontId="1" type="noConversion"/>
  </si>
  <si>
    <t>鄭明中</t>
    <phoneticPr fontId="1" type="noConversion"/>
  </si>
  <si>
    <t>客委會</t>
    <phoneticPr fontId="1" type="noConversion"/>
  </si>
  <si>
    <t>108.08.01-109.07.31</t>
    <phoneticPr fontId="1" type="noConversion"/>
  </si>
  <si>
    <t>1081D002</t>
    <phoneticPr fontId="1" type="noConversion"/>
  </si>
  <si>
    <t>衛保組</t>
    <phoneticPr fontId="1" type="noConversion"/>
  </si>
  <si>
    <t>1083C012</t>
    <phoneticPr fontId="1" type="noConversion"/>
  </si>
  <si>
    <t>大學儲備軍官訓練團109年第1梯次招生作業費</t>
    <phoneticPr fontId="1" type="noConversion"/>
  </si>
  <si>
    <t>學務處軍訓室</t>
    <phoneticPr fontId="1" type="noConversion"/>
  </si>
  <si>
    <t>劉國猷</t>
    <phoneticPr fontId="1" type="noConversion"/>
  </si>
  <si>
    <t>國防部</t>
    <phoneticPr fontId="1" type="noConversion"/>
  </si>
  <si>
    <t>108.09.01-109.01.31</t>
    <phoneticPr fontId="1" type="noConversion"/>
  </si>
  <si>
    <t>點亮校園Me Too的微光</t>
    <phoneticPr fontId="1" type="noConversion"/>
  </si>
  <si>
    <t>學務處衛保組</t>
    <phoneticPr fontId="1" type="noConversion"/>
  </si>
  <si>
    <t>高淑芳</t>
    <phoneticPr fontId="1" type="noConversion"/>
  </si>
  <si>
    <t>教育部</t>
    <phoneticPr fontId="1" type="noConversion"/>
  </si>
  <si>
    <t>108.08.01-109.07.31</t>
    <phoneticPr fontId="1" type="noConversion"/>
  </si>
  <si>
    <t>2019華語文中心冬季班</t>
    <phoneticPr fontId="1" type="noConversion"/>
  </si>
  <si>
    <t>華語文中心</t>
    <phoneticPr fontId="1" type="noConversion"/>
  </si>
  <si>
    <t>劉若緹</t>
    <phoneticPr fontId="1" type="noConversion"/>
  </si>
  <si>
    <t>學員</t>
    <phoneticPr fontId="1" type="noConversion"/>
  </si>
  <si>
    <t>108.12.11-109.06.01</t>
    <phoneticPr fontId="1" type="noConversion"/>
  </si>
  <si>
    <t>1083A035-3</t>
    <phoneticPr fontId="1" type="noConversion"/>
  </si>
  <si>
    <t>防災教育大數據之研析</t>
    <phoneticPr fontId="1" type="noConversion"/>
  </si>
  <si>
    <t>傳產微商智慧化營運輔導計畫</t>
    <phoneticPr fontId="1" type="noConversion"/>
  </si>
  <si>
    <t>財團法人金屬工業研究發展中心</t>
    <phoneticPr fontId="1" type="noConversion"/>
  </si>
  <si>
    <t>108.06.01-108.11.30</t>
    <phoneticPr fontId="1" type="noConversion"/>
  </si>
  <si>
    <t>賴俊宏</t>
    <phoneticPr fontId="1" type="noConversion"/>
  </si>
  <si>
    <t>電機資訊學院</t>
  </si>
  <si>
    <t>院本部</t>
    <phoneticPr fontId="1" type="noConversion"/>
  </si>
  <si>
    <t>社區、鄉鎮、縣市層級之低碳韌性措施之溫室氣體減量成效評析</t>
    <phoneticPr fontId="1" type="noConversion"/>
  </si>
  <si>
    <t>能源系</t>
    <phoneticPr fontId="1" type="noConversion"/>
  </si>
  <si>
    <t>陳律言</t>
    <phoneticPr fontId="1" type="noConversion"/>
  </si>
  <si>
    <t>環保署</t>
    <phoneticPr fontId="1" type="noConversion"/>
  </si>
  <si>
    <t>108.03.10-109.07.30</t>
    <phoneticPr fontId="1" type="noConversion"/>
  </si>
  <si>
    <t>1083C030</t>
    <phoneticPr fontId="1" type="noConversion"/>
  </si>
  <si>
    <r>
      <t>國立勤益科技大學補助</t>
    </r>
    <r>
      <rPr>
        <sz val="12"/>
        <color theme="1"/>
        <rFont val="新細明體"/>
        <family val="1"/>
        <charset val="136"/>
      </rPr>
      <t>「</t>
    </r>
    <r>
      <rPr>
        <sz val="10.199999999999999"/>
        <color theme="1"/>
        <rFont val="標楷體"/>
        <family val="4"/>
        <charset val="136"/>
      </rPr>
      <t>第23屆TDK盃全國大專校院創思設計與製作競賽</t>
    </r>
    <r>
      <rPr>
        <sz val="10.199999999999999"/>
        <color theme="1"/>
        <rFont val="新細明體"/>
        <family val="1"/>
        <charset val="136"/>
      </rPr>
      <t>」</t>
    </r>
    <r>
      <rPr>
        <sz val="8.65"/>
        <color theme="1"/>
        <rFont val="標楷體"/>
        <family val="4"/>
        <charset val="136"/>
      </rPr>
      <t>影山隊</t>
    </r>
    <phoneticPr fontId="1" type="noConversion"/>
  </si>
  <si>
    <t>機械系</t>
    <phoneticPr fontId="1" type="noConversion"/>
  </si>
  <si>
    <t>蔡發達</t>
    <phoneticPr fontId="1" type="noConversion"/>
  </si>
  <si>
    <t>國立勤益科技大學</t>
    <phoneticPr fontId="1" type="noConversion"/>
  </si>
  <si>
    <t>108.11.01-109.07.31</t>
    <phoneticPr fontId="1" type="noConversion"/>
  </si>
  <si>
    <t>1083C028</t>
    <phoneticPr fontId="1" type="noConversion"/>
  </si>
  <si>
    <r>
      <t>國立勤益科技大學補助</t>
    </r>
    <r>
      <rPr>
        <sz val="12"/>
        <color theme="1"/>
        <rFont val="新細明體"/>
        <family val="1"/>
        <charset val="136"/>
      </rPr>
      <t>「</t>
    </r>
    <r>
      <rPr>
        <sz val="10.199999999999999"/>
        <color theme="1"/>
        <rFont val="標楷體"/>
        <family val="4"/>
        <charset val="136"/>
      </rPr>
      <t>第23屆TDK盃全國大專校院創思設計與製作競賽</t>
    </r>
    <r>
      <rPr>
        <sz val="10.199999999999999"/>
        <color theme="1"/>
        <rFont val="新細明體"/>
        <family val="1"/>
        <charset val="136"/>
      </rPr>
      <t>」</t>
    </r>
    <r>
      <rPr>
        <sz val="8.65"/>
        <color theme="1"/>
        <rFont val="標楷體"/>
        <family val="4"/>
        <charset val="136"/>
      </rPr>
      <t>-機械方程四</t>
    </r>
    <phoneticPr fontId="1" type="noConversion"/>
  </si>
  <si>
    <t>機械系</t>
    <phoneticPr fontId="1" type="noConversion"/>
  </si>
  <si>
    <t>蔡發達</t>
    <phoneticPr fontId="1" type="noConversion"/>
  </si>
  <si>
    <t>國立勤益科技大學</t>
    <phoneticPr fontId="1" type="noConversion"/>
  </si>
  <si>
    <t>108.11.01-109.07.31</t>
    <phoneticPr fontId="1" type="noConversion"/>
  </si>
  <si>
    <t>1083C029</t>
    <phoneticPr fontId="1" type="noConversion"/>
  </si>
  <si>
    <r>
      <t>國立勤益科技大學補助</t>
    </r>
    <r>
      <rPr>
        <sz val="12"/>
        <color theme="1"/>
        <rFont val="新細明體"/>
        <family val="1"/>
        <charset val="136"/>
      </rPr>
      <t>「</t>
    </r>
    <r>
      <rPr>
        <sz val="10.199999999999999"/>
        <color theme="1"/>
        <rFont val="標楷體"/>
        <family val="4"/>
        <charset val="136"/>
      </rPr>
      <t>第23屆TDK盃全國大專校院創思設計與製作競賽</t>
    </r>
    <r>
      <rPr>
        <sz val="10.199999999999999"/>
        <color theme="1"/>
        <rFont val="新細明體"/>
        <family val="1"/>
        <charset val="136"/>
      </rPr>
      <t>」</t>
    </r>
    <r>
      <rPr>
        <sz val="8.65"/>
        <color theme="1"/>
        <rFont val="標楷體"/>
        <family val="4"/>
        <charset val="136"/>
      </rPr>
      <t>影山隊</t>
    </r>
    <phoneticPr fontId="1" type="noConversion"/>
  </si>
  <si>
    <t>潘國興</t>
    <phoneticPr fontId="1" type="noConversion"/>
  </si>
  <si>
    <t>加拿大客家社團網路分析(1/2)</t>
    <phoneticPr fontId="1" type="noConversion"/>
  </si>
  <si>
    <t>文創系</t>
    <phoneticPr fontId="1" type="noConversion"/>
  </si>
  <si>
    <t>張陳基</t>
    <phoneticPr fontId="1" type="noConversion"/>
  </si>
  <si>
    <t>客家委員會</t>
    <phoneticPr fontId="1" type="noConversion"/>
  </si>
  <si>
    <t>108.08.01-110.07.31</t>
    <phoneticPr fontId="1" type="noConversion"/>
  </si>
  <si>
    <t>[觀光客語導覽篇]出版經費補助計畫</t>
    <phoneticPr fontId="1" type="noConversion"/>
  </si>
  <si>
    <t>林本炫</t>
    <phoneticPr fontId="1" type="noConversion"/>
  </si>
  <si>
    <t>108.09.01-108.12.31</t>
    <phoneticPr fontId="1" type="noConversion"/>
  </si>
  <si>
    <t>[看新聞學客家諺語]出版經費補助計畫</t>
    <phoneticPr fontId="1" type="noConversion"/>
  </si>
  <si>
    <t>108.09.01-108.12.31</t>
    <phoneticPr fontId="1" type="noConversion"/>
  </si>
  <si>
    <t>1081H009</t>
    <phoneticPr fontId="1" type="noConversion"/>
  </si>
  <si>
    <t>1083C033</t>
    <phoneticPr fontId="1" type="noConversion"/>
  </si>
  <si>
    <t>1083C032</t>
    <phoneticPr fontId="1" type="noConversion"/>
  </si>
  <si>
    <t>高週波烘豆機控制器研製</t>
    <phoneticPr fontId="1" type="noConversion"/>
  </si>
  <si>
    <t>電機系</t>
    <phoneticPr fontId="1" type="noConversion"/>
  </si>
  <si>
    <t>林錦垣</t>
    <phoneticPr fontId="1" type="noConversion"/>
  </si>
  <si>
    <t>鉦凱機電有限公司</t>
    <phoneticPr fontId="1" type="noConversion"/>
  </si>
  <si>
    <t>(108)教學-108年度原民會補助大學校院原住民專班補助計畫</t>
    <phoneticPr fontId="1" type="noConversion"/>
  </si>
  <si>
    <t>原住民專班</t>
    <phoneticPr fontId="1" type="noConversion"/>
  </si>
  <si>
    <t>原住民族委員會</t>
    <phoneticPr fontId="1" type="noConversion"/>
  </si>
  <si>
    <t>108.09.01-109.07.31</t>
    <phoneticPr fontId="1" type="noConversion"/>
  </si>
  <si>
    <t>聯泓友聯產學研究合作計畫</t>
    <phoneticPr fontId="1" type="noConversion"/>
  </si>
  <si>
    <t>福州聯泓交通器材有限公司</t>
    <phoneticPr fontId="1" type="noConversion"/>
  </si>
  <si>
    <t>108.09.01-109.06.31</t>
    <phoneticPr fontId="1" type="noConversion"/>
  </si>
  <si>
    <t>製備具有高透明度及高熱穩定性之聚甲基丙烯酸甲脂/二氧化矽混成材料微孔及奈材料特性與輸送現象</t>
    <phoneticPr fontId="1" type="noConversion"/>
  </si>
  <si>
    <t>化工系</t>
    <phoneticPr fontId="1" type="noConversion"/>
  </si>
  <si>
    <t>黃淑玲</t>
    <phoneticPr fontId="1" type="noConversion"/>
  </si>
  <si>
    <t>視知覺科技股份有限公司</t>
    <phoneticPr fontId="1" type="noConversion"/>
  </si>
  <si>
    <t>108.10.01-109.09.30</t>
    <phoneticPr fontId="1" type="noConversion"/>
  </si>
  <si>
    <t>1081A011</t>
    <phoneticPr fontId="1" type="noConversion"/>
  </si>
  <si>
    <t>1083C012</t>
    <phoneticPr fontId="1" type="noConversion"/>
  </si>
  <si>
    <t>108.01.01-109.12.31</t>
    <phoneticPr fontId="1" type="noConversion"/>
  </si>
  <si>
    <t xml:space="preserve"> 1081A010-3</t>
    <phoneticPr fontId="1" type="noConversion"/>
  </si>
  <si>
    <t>臺三線苗栗地區國小客語沉浸式教學現況</t>
    <phoneticPr fontId="1" type="noConversion"/>
  </si>
  <si>
    <t>客家委員會</t>
    <phoneticPr fontId="1" type="noConversion"/>
  </si>
  <si>
    <t>遠場穿透防鍍鏡頭安裝</t>
    <phoneticPr fontId="1" type="noConversion"/>
  </si>
  <si>
    <t>光電工程系</t>
    <phoneticPr fontId="1" type="noConversion"/>
  </si>
  <si>
    <t>韓建遠</t>
    <phoneticPr fontId="1" type="noConversion"/>
  </si>
  <si>
    <t>工業技術研究院</t>
    <phoneticPr fontId="1" type="noConversion"/>
  </si>
  <si>
    <t>108.11.15-109.11.30</t>
    <phoneticPr fontId="1" type="noConversion"/>
  </si>
  <si>
    <t>108年全方位癌症防治業務推動</t>
    <phoneticPr fontId="1" type="noConversion"/>
  </si>
  <si>
    <t>資管系</t>
    <phoneticPr fontId="1" type="noConversion"/>
  </si>
  <si>
    <t>馬麗菁</t>
    <phoneticPr fontId="1" type="noConversion"/>
  </si>
  <si>
    <t>衛福部苗栗醫院</t>
    <phoneticPr fontId="1" type="noConversion"/>
  </si>
  <si>
    <t>108.01.01-108.11.30</t>
    <phoneticPr fontId="1" type="noConversion"/>
  </si>
  <si>
    <t>設計與品牌研究中心</t>
    <phoneticPr fontId="1" type="noConversion"/>
  </si>
  <si>
    <t>合計</t>
    <phoneticPr fontId="1" type="noConversion"/>
  </si>
  <si>
    <t>推動兒童創新發明教育</t>
    <phoneticPr fontId="1" type="noConversion"/>
  </si>
  <si>
    <t>設計與品牌研究中心</t>
    <phoneticPr fontId="1" type="noConversion"/>
  </si>
  <si>
    <t>徐義權</t>
    <phoneticPr fontId="1" type="noConversion"/>
  </si>
  <si>
    <t>財團法人星光教育基金會附設臺中私立星光國際幼兒園</t>
    <phoneticPr fontId="1" type="noConversion"/>
  </si>
  <si>
    <t>108.10.15-109.08.31</t>
    <phoneticPr fontId="1" type="noConversion"/>
  </si>
  <si>
    <t>設計與品牌研究中心</t>
    <phoneticPr fontId="1" type="noConversion"/>
  </si>
  <si>
    <t>1081H014</t>
    <phoneticPr fontId="1" type="noConversion"/>
  </si>
  <si>
    <t>1081A013</t>
    <phoneticPr fontId="1" type="noConversion"/>
  </si>
  <si>
    <t>108/08/01-108/12/31</t>
    <phoneticPr fontId="1" type="noConversion"/>
  </si>
  <si>
    <t>1081003-L4</t>
    <phoneticPr fontId="1" type="noConversion"/>
  </si>
  <si>
    <t>光電工程學系零星工服管理</t>
    <phoneticPr fontId="1" type="noConversion"/>
  </si>
  <si>
    <t>光電工程學系</t>
    <phoneticPr fontId="1" type="noConversion"/>
  </si>
  <si>
    <t>林奇鋒</t>
    <phoneticPr fontId="1" type="noConversion"/>
  </si>
  <si>
    <t>無</t>
    <phoneticPr fontId="1" type="noConversion"/>
  </si>
  <si>
    <t>次系統整合測試驗證平台開發設計</t>
    <phoneticPr fontId="1" type="noConversion"/>
  </si>
  <si>
    <t>電機系</t>
    <phoneticPr fontId="1" type="noConversion"/>
  </si>
  <si>
    <t>電機系</t>
    <phoneticPr fontId="1" type="noConversion"/>
  </si>
  <si>
    <t>江炫樟</t>
    <phoneticPr fontId="1" type="noConversion"/>
  </si>
  <si>
    <t>江炫樟</t>
    <phoneticPr fontId="1" type="noConversion"/>
  </si>
  <si>
    <t>工研院</t>
    <phoneticPr fontId="1" type="noConversion"/>
  </si>
  <si>
    <t>108.06.03-109.07.03</t>
    <phoneticPr fontId="1" type="noConversion"/>
  </si>
  <si>
    <t>感應馬達參數自動量測與溫度補償技術</t>
    <phoneticPr fontId="1" type="noConversion"/>
  </si>
  <si>
    <t>賜福科技股份有限公司</t>
    <phoneticPr fontId="1" type="noConversion"/>
  </si>
  <si>
    <t>107.07.27-108.10.31</t>
    <phoneticPr fontId="1" type="noConversion"/>
  </si>
  <si>
    <t>第23屆TDK盃全國大專校院創思設計與製作競賽-飛翔宇宙</t>
    <phoneticPr fontId="1" type="noConversion"/>
  </si>
  <si>
    <t>陳翔傑</t>
    <phoneticPr fontId="1" type="noConversion"/>
  </si>
  <si>
    <t>國立勤益科技大學</t>
    <phoneticPr fontId="1" type="noConversion"/>
  </si>
  <si>
    <t>108.11.01-109.07.31</t>
    <phoneticPr fontId="1" type="noConversion"/>
  </si>
  <si>
    <t>第23屆TDK盃全國大專校院創思設計與製作競賽-聯電旋風</t>
    <phoneticPr fontId="1" type="noConversion"/>
  </si>
  <si>
    <t>國立勤益科技大學</t>
    <phoneticPr fontId="1" type="noConversion"/>
  </si>
  <si>
    <t>108.11.01-109.07.31</t>
    <phoneticPr fontId="1" type="noConversion"/>
  </si>
  <si>
    <t>智慧農業管理平台開發計畫-作物影像異常分析</t>
    <phoneticPr fontId="1" type="noConversion"/>
  </si>
  <si>
    <t>電子系</t>
    <phoneticPr fontId="1" type="noConversion"/>
  </si>
  <si>
    <t>蔡明峰</t>
    <phoneticPr fontId="1" type="noConversion"/>
  </si>
  <si>
    <t>銓寶工業股份有限公司</t>
    <phoneticPr fontId="1" type="noConversion"/>
  </si>
  <si>
    <t>108.08.01-109.07.31</t>
    <phoneticPr fontId="1" type="noConversion"/>
  </si>
  <si>
    <t>工業用空接式聯接器之自動化製程研發</t>
    <phoneticPr fontId="1" type="noConversion"/>
  </si>
  <si>
    <t>賴俊宏</t>
    <phoneticPr fontId="1" type="noConversion"/>
  </si>
  <si>
    <t>昱杰企業有限公司</t>
    <phoneticPr fontId="1" type="noConversion"/>
  </si>
  <si>
    <t>108.09.01-109.07.31</t>
    <phoneticPr fontId="1" type="noConversion"/>
  </si>
  <si>
    <t>108年度體適能檢測站(報名費)</t>
    <phoneticPr fontId="1" type="noConversion"/>
  </si>
  <si>
    <t>體育室</t>
    <phoneticPr fontId="1" type="noConversion"/>
  </si>
  <si>
    <t>張明輝</t>
    <phoneticPr fontId="1" type="noConversion"/>
  </si>
  <si>
    <t>學員</t>
    <phoneticPr fontId="1" type="noConversion"/>
  </si>
  <si>
    <t>108.04.01-108.12.31</t>
    <phoneticPr fontId="1" type="noConversion"/>
  </si>
  <si>
    <t>1081H016</t>
    <phoneticPr fontId="1" type="noConversion"/>
  </si>
  <si>
    <t>1083C034</t>
    <phoneticPr fontId="1" type="noConversion"/>
  </si>
  <si>
    <t>1083C035</t>
    <phoneticPr fontId="1" type="noConversion"/>
  </si>
  <si>
    <t>1081D007</t>
    <phoneticPr fontId="1" type="noConversion"/>
  </si>
  <si>
    <t>藥品品項管理資訊系統軟體設計</t>
    <phoneticPr fontId="1" type="noConversion"/>
  </si>
  <si>
    <t>陳宇佐</t>
    <phoneticPr fontId="1" type="noConversion"/>
  </si>
  <si>
    <t>台北市立聯合醫院</t>
    <phoneticPr fontId="1" type="noConversion"/>
  </si>
  <si>
    <t>108.05.01-108.12.31</t>
    <phoneticPr fontId="1" type="noConversion"/>
  </si>
  <si>
    <t>低介電二氧化矽粉體開發</t>
    <phoneticPr fontId="1" type="noConversion"/>
  </si>
  <si>
    <t>材料系</t>
    <phoneticPr fontId="1" type="noConversion"/>
  </si>
  <si>
    <t>賴宜生</t>
    <phoneticPr fontId="1" type="noConversion"/>
  </si>
  <si>
    <t>南亞塑膠工業股份有限公司</t>
    <phoneticPr fontId="1" type="noConversion"/>
  </si>
  <si>
    <t>108.11.01-109.04.30</t>
    <phoneticPr fontId="1" type="noConversion"/>
  </si>
  <si>
    <t>財團法人台灣創意中心</t>
    <phoneticPr fontId="1" type="noConversion"/>
  </si>
  <si>
    <t>108.11.29-109.05.31</t>
    <phoneticPr fontId="1" type="noConversion"/>
  </si>
  <si>
    <t>創新型態設計公司個案訪談研究</t>
    <phoneticPr fontId="1" type="noConversion"/>
  </si>
  <si>
    <t>無人搬運車之室內定位與路徑規劃</t>
    <phoneticPr fontId="1" type="noConversion"/>
  </si>
  <si>
    <t>資工系</t>
    <phoneticPr fontId="1" type="noConversion"/>
  </si>
  <si>
    <t>韓欽銓</t>
    <phoneticPr fontId="1" type="noConversion"/>
  </si>
  <si>
    <t>工研院</t>
    <phoneticPr fontId="1" type="noConversion"/>
  </si>
  <si>
    <t>108.12.01-109.07.31</t>
    <phoneticPr fontId="1" type="noConversion"/>
  </si>
  <si>
    <t>桃園書法藝術發展全景歷史研究</t>
    <phoneticPr fontId="1" type="noConversion"/>
  </si>
  <si>
    <t>語傳系</t>
    <phoneticPr fontId="1" type="noConversion"/>
  </si>
  <si>
    <t>盛鎧</t>
    <phoneticPr fontId="1" type="noConversion"/>
  </si>
  <si>
    <t>桃園市立美術館</t>
    <phoneticPr fontId="1" type="noConversion"/>
  </si>
  <si>
    <t>108.10.25-109.05.21</t>
    <phoneticPr fontId="1" type="noConversion"/>
  </si>
  <si>
    <t>儲能電池電解液與實驗電及材料配置製作</t>
    <phoneticPr fontId="1" type="noConversion"/>
  </si>
  <si>
    <t>薛康琳</t>
    <phoneticPr fontId="1" type="noConversion"/>
  </si>
  <si>
    <t>行政院原子能委員會核能研究所</t>
    <phoneticPr fontId="1" type="noConversion"/>
  </si>
  <si>
    <t>108.12.16-109.02.20</t>
    <phoneticPr fontId="1" type="noConversion"/>
  </si>
  <si>
    <t>介電材料合成-I之委託測試服務</t>
    <phoneticPr fontId="1" type="noConversion"/>
  </si>
  <si>
    <t>江姿萱</t>
    <phoneticPr fontId="1" type="noConversion"/>
  </si>
  <si>
    <t>台灣積體電路製造股份有限公司</t>
    <phoneticPr fontId="1" type="noConversion"/>
  </si>
  <si>
    <t>108.12.01-109.11.30</t>
    <phoneticPr fontId="1" type="noConversion"/>
  </si>
  <si>
    <t>1091H001</t>
    <phoneticPr fontId="1" type="noConversion"/>
  </si>
  <si>
    <t>1081H013</t>
    <phoneticPr fontId="1" type="noConversion"/>
  </si>
  <si>
    <t>林明</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</si>
</sst>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3" formatCode="_-* #,##0.00_-;\-* #,##0.00_-;_-* &quot;-&quot;??_-;_-@_-"/>
    <numFmt numFmtId="176" formatCode="#,##0_ "/>
    <numFmt numFmtId="177" formatCode="#,##0_);[Red]\(#,##0\)"/>
    <numFmt numFmtId="178" formatCode="_-* #,##0_-;\-* #,##0_-;_-* &quot;-&quot;??_-;_-@_-"/>
  </numFmts>
  <fonts count="17" x14ac:knownFonts="1">
    <font>
      <sz val="12"/>
      <color theme="1"/>
      <name val="新細明體"/>
      <family val="2"/>
      <charset val="136"/>
      <scheme val="minor"/>
    </font>
    <font>
      <sz val="9"/>
      <name val="新細明體"/>
      <family val="2"/>
      <charset val="136"/>
      <scheme val="minor"/>
    </font>
    <font>
      <sz val="12"/>
      <color theme="1"/>
      <name val="標楷體"/>
      <family val="4"/>
      <charset val="136"/>
    </font>
    <font>
      <sz val="13"/>
      <color theme="1"/>
      <name val="新細明體"/>
      <family val="2"/>
      <charset val="136"/>
      <scheme val="minor"/>
    </font>
    <font>
      <sz val="13"/>
      <color theme="1"/>
      <name val="標楷體"/>
      <family val="4"/>
      <charset val="136"/>
    </font>
    <font>
      <sz val="12"/>
      <color rgb="FFFF0000"/>
      <name val="標楷體"/>
      <family val="4"/>
      <charset val="136"/>
    </font>
    <font>
      <sz val="12"/>
      <name val="Times New Roman"/>
      <family val="1"/>
    </font>
    <font>
      <sz val="12"/>
      <color theme="1"/>
      <name val="Times New Roman"/>
      <family val="1"/>
    </font>
    <font>
      <sz val="12"/>
      <color rgb="FFFF0000"/>
      <name val="Times New Roman"/>
      <family val="1"/>
    </font>
    <font>
      <sz val="12"/>
      <color theme="1"/>
      <name val="細明體"/>
      <family val="3"/>
      <charset val="136"/>
    </font>
    <font>
      <sz val="12"/>
      <name val="標楷體"/>
      <family val="4"/>
      <charset val="136"/>
    </font>
    <font>
      <sz val="11"/>
      <color theme="1"/>
      <name val="標楷體"/>
      <family val="4"/>
      <charset val="136"/>
    </font>
    <font>
      <sz val="12"/>
      <color theme="1"/>
      <name val="新細明體"/>
      <family val="2"/>
      <charset val="136"/>
      <scheme val="minor"/>
    </font>
    <font>
      <sz val="12"/>
      <color theme="1"/>
      <name val="新細明體"/>
      <family val="1"/>
      <charset val="136"/>
    </font>
    <font>
      <sz val="10.199999999999999"/>
      <color theme="1"/>
      <name val="標楷體"/>
      <family val="4"/>
      <charset val="136"/>
    </font>
    <font>
      <sz val="10.199999999999999"/>
      <color theme="1"/>
      <name val="新細明體"/>
      <family val="1"/>
      <charset val="136"/>
    </font>
    <font>
      <sz val="8.65"/>
      <color theme="1"/>
      <name val="標楷體"/>
      <family val="4"/>
      <charset val="136"/>
    </font>
  </fonts>
  <fills count="12">
    <fill>
      <patternFill patternType="none"/>
    </fill>
    <fill>
      <patternFill patternType="gray125"/>
    </fill>
    <fill>
      <patternFill patternType="solid">
        <fgColor theme="5" tint="0.59999389629810485"/>
        <bgColor indexed="64"/>
      </patternFill>
    </fill>
    <fill>
      <patternFill patternType="solid">
        <fgColor theme="4" tint="0.59999389629810485"/>
        <bgColor indexed="64"/>
      </patternFill>
    </fill>
    <fill>
      <patternFill patternType="solid">
        <fgColor rgb="FFFFFF00"/>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0"/>
        <bgColor indexed="64"/>
      </patternFill>
    </fill>
    <fill>
      <patternFill patternType="solid">
        <fgColor theme="5"/>
        <bgColor indexed="64"/>
      </patternFill>
    </fill>
    <fill>
      <patternFill patternType="solid">
        <fgColor theme="5" tint="-0.249977111117893"/>
        <bgColor indexed="64"/>
      </patternFill>
    </fill>
    <fill>
      <patternFill patternType="solid">
        <fgColor theme="8" tint="0.79998168889431442"/>
        <bgColor indexed="64"/>
      </patternFill>
    </fill>
    <fill>
      <patternFill patternType="solid">
        <fgColor theme="9" tint="0.39997558519241921"/>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2">
    <xf numFmtId="0" fontId="0" fillId="0" borderId="0">
      <alignment vertical="center"/>
    </xf>
    <xf numFmtId="43" fontId="12" fillId="0" borderId="0" applyFont="0" applyFill="0" applyBorder="0" applyAlignment="0" applyProtection="0">
      <alignment vertical="center"/>
    </xf>
  </cellStyleXfs>
  <cellXfs count="339">
    <xf numFmtId="0" fontId="0" fillId="0" borderId="0" xfId="0">
      <alignment vertical="center"/>
    </xf>
    <xf numFmtId="0" fontId="2" fillId="0" borderId="1" xfId="0" applyNumberFormat="1" applyFont="1" applyBorder="1" applyAlignment="1">
      <alignment vertical="center" wrapText="1"/>
    </xf>
    <xf numFmtId="176" fontId="2" fillId="0" borderId="1" xfId="0" applyNumberFormat="1" applyFont="1" applyBorder="1" applyAlignment="1">
      <alignment vertical="center" wrapText="1"/>
    </xf>
    <xf numFmtId="0" fontId="2" fillId="0" borderId="5" xfId="0" applyFont="1" applyBorder="1">
      <alignment vertical="center"/>
    </xf>
    <xf numFmtId="0" fontId="2" fillId="3" borderId="1" xfId="0" applyFont="1" applyFill="1" applyBorder="1" applyAlignment="1">
      <alignment horizontal="center" vertical="center"/>
    </xf>
    <xf numFmtId="0" fontId="2" fillId="3" borderId="2" xfId="0" applyFont="1" applyFill="1" applyBorder="1" applyAlignment="1">
      <alignment horizontal="center" vertical="center"/>
    </xf>
    <xf numFmtId="0" fontId="2" fillId="3" borderId="3" xfId="0" applyFont="1" applyFill="1" applyBorder="1" applyAlignment="1">
      <alignment horizontal="center" vertical="center"/>
    </xf>
    <xf numFmtId="177" fontId="2" fillId="0" borderId="1" xfId="0" applyNumberFormat="1" applyFont="1" applyBorder="1">
      <alignment vertical="center"/>
    </xf>
    <xf numFmtId="0" fontId="2" fillId="3" borderId="16" xfId="0" applyFont="1" applyFill="1" applyBorder="1" applyAlignment="1">
      <alignment horizontal="center" vertical="center"/>
    </xf>
    <xf numFmtId="176" fontId="2" fillId="0" borderId="0" xfId="0" applyNumberFormat="1" applyFont="1" applyBorder="1" applyAlignment="1">
      <alignment vertical="center" wrapText="1"/>
    </xf>
    <xf numFmtId="0" fontId="2" fillId="4" borderId="1" xfId="0" applyNumberFormat="1" applyFont="1" applyFill="1" applyBorder="1" applyAlignment="1">
      <alignment vertical="center" wrapText="1"/>
    </xf>
    <xf numFmtId="0" fontId="2" fillId="4" borderId="5" xfId="0" applyFont="1" applyFill="1" applyBorder="1">
      <alignment vertical="center"/>
    </xf>
    <xf numFmtId="0" fontId="2" fillId="4" borderId="1" xfId="0" applyFont="1" applyFill="1" applyBorder="1">
      <alignment vertical="center"/>
    </xf>
    <xf numFmtId="0" fontId="2" fillId="4" borderId="17" xfId="0" applyFont="1" applyFill="1" applyBorder="1">
      <alignment vertical="center"/>
    </xf>
    <xf numFmtId="0" fontId="2" fillId="2" borderId="7" xfId="0" applyFont="1" applyFill="1" applyBorder="1">
      <alignment vertical="center"/>
    </xf>
    <xf numFmtId="0" fontId="2" fillId="2" borderId="8" xfId="0" applyFont="1" applyFill="1" applyBorder="1">
      <alignment vertical="center"/>
    </xf>
    <xf numFmtId="0" fontId="2" fillId="2" borderId="18" xfId="0" applyFont="1" applyFill="1" applyBorder="1">
      <alignment vertical="center"/>
    </xf>
    <xf numFmtId="0" fontId="0" fillId="0" borderId="0" xfId="0" applyBorder="1">
      <alignment vertical="center"/>
    </xf>
    <xf numFmtId="176" fontId="2" fillId="0" borderId="0" xfId="0" applyNumberFormat="1" applyFont="1" applyFill="1" applyBorder="1" applyAlignment="1">
      <alignment vertical="center" wrapText="1"/>
    </xf>
    <xf numFmtId="0" fontId="2" fillId="0" borderId="0" xfId="0" applyFont="1" applyBorder="1" applyAlignment="1">
      <alignment vertical="center" wrapText="1"/>
    </xf>
    <xf numFmtId="0" fontId="2" fillId="4" borderId="1" xfId="0" applyFont="1" applyFill="1" applyBorder="1" applyAlignment="1">
      <alignment horizontal="center" vertical="center"/>
    </xf>
    <xf numFmtId="177" fontId="0" fillId="0" borderId="0" xfId="0" applyNumberFormat="1">
      <alignment vertical="center"/>
    </xf>
    <xf numFmtId="0" fontId="2" fillId="0" borderId="0" xfId="0" applyFont="1" applyFill="1" applyBorder="1" applyAlignment="1">
      <alignment vertical="center" wrapText="1"/>
    </xf>
    <xf numFmtId="177" fontId="2" fillId="3" borderId="4" xfId="0" applyNumberFormat="1" applyFont="1" applyFill="1" applyBorder="1" applyAlignment="1">
      <alignment horizontal="center" vertical="center"/>
    </xf>
    <xf numFmtId="177" fontId="2" fillId="4" borderId="6" xfId="0" applyNumberFormat="1" applyFont="1" applyFill="1" applyBorder="1">
      <alignment vertical="center"/>
    </xf>
    <xf numFmtId="177" fontId="2" fillId="2" borderId="9" xfId="0" applyNumberFormat="1" applyFont="1" applyFill="1" applyBorder="1">
      <alignment vertical="center"/>
    </xf>
    <xf numFmtId="0" fontId="2" fillId="0" borderId="1" xfId="0" applyFont="1" applyFill="1" applyBorder="1" applyAlignment="1">
      <alignment vertical="center" wrapText="1"/>
    </xf>
    <xf numFmtId="0" fontId="4" fillId="0" borderId="1" xfId="0" applyFont="1" applyBorder="1" applyAlignment="1">
      <alignment vertical="center" wrapText="1"/>
    </xf>
    <xf numFmtId="0" fontId="4" fillId="0" borderId="1" xfId="0" applyFont="1" applyBorder="1">
      <alignment vertical="center"/>
    </xf>
    <xf numFmtId="0" fontId="3" fillId="4" borderId="1" xfId="0" applyFont="1" applyFill="1" applyBorder="1">
      <alignment vertical="center"/>
    </xf>
    <xf numFmtId="0" fontId="4" fillId="4" borderId="1" xfId="0" applyNumberFormat="1" applyFont="1" applyFill="1" applyBorder="1" applyAlignment="1">
      <alignment vertical="center" wrapText="1"/>
    </xf>
    <xf numFmtId="0" fontId="4" fillId="4" borderId="1" xfId="0" applyFont="1" applyFill="1" applyBorder="1" applyAlignment="1">
      <alignment vertical="center" wrapText="1"/>
    </xf>
    <xf numFmtId="176" fontId="4" fillId="4" borderId="1" xfId="0" applyNumberFormat="1" applyFont="1" applyFill="1" applyBorder="1" applyAlignment="1">
      <alignment vertical="center" wrapText="1"/>
    </xf>
    <xf numFmtId="177" fontId="3" fillId="4" borderId="6" xfId="0" applyNumberFormat="1" applyFont="1" applyFill="1" applyBorder="1">
      <alignment vertical="center"/>
    </xf>
    <xf numFmtId="0" fontId="3" fillId="2" borderId="7" xfId="0" applyFont="1" applyFill="1" applyBorder="1">
      <alignment vertical="center"/>
    </xf>
    <xf numFmtId="0" fontId="3" fillId="2" borderId="8" xfId="0" applyFont="1" applyFill="1" applyBorder="1">
      <alignment vertical="center"/>
    </xf>
    <xf numFmtId="177" fontId="3" fillId="2" borderId="9" xfId="0" applyNumberFormat="1" applyFont="1" applyFill="1" applyBorder="1">
      <alignment vertical="center"/>
    </xf>
    <xf numFmtId="0" fontId="4" fillId="4" borderId="1" xfId="0" applyFont="1" applyFill="1" applyBorder="1">
      <alignment vertical="center"/>
    </xf>
    <xf numFmtId="0" fontId="4" fillId="7" borderId="1" xfId="0" applyFont="1" applyFill="1" applyBorder="1">
      <alignment vertical="center"/>
    </xf>
    <xf numFmtId="0" fontId="2" fillId="0" borderId="1" xfId="0" applyFont="1" applyBorder="1">
      <alignment vertical="center"/>
    </xf>
    <xf numFmtId="177" fontId="2" fillId="4" borderId="6" xfId="0" applyNumberFormat="1" applyFont="1" applyFill="1" applyBorder="1" applyAlignment="1">
      <alignment vertical="center" wrapText="1"/>
    </xf>
    <xf numFmtId="177" fontId="2" fillId="0" borderId="6" xfId="0" applyNumberFormat="1" applyFont="1" applyFill="1" applyBorder="1" applyAlignment="1">
      <alignment vertical="center" wrapText="1"/>
    </xf>
    <xf numFmtId="177" fontId="4" fillId="4" borderId="6" xfId="0" applyNumberFormat="1" applyFont="1" applyFill="1" applyBorder="1" applyAlignment="1">
      <alignment vertical="center" wrapText="1"/>
    </xf>
    <xf numFmtId="0" fontId="2" fillId="4" borderId="1" xfId="0" applyFont="1" applyFill="1" applyBorder="1" applyAlignment="1">
      <alignment horizontal="center" vertical="center" wrapText="1"/>
    </xf>
    <xf numFmtId="177" fontId="2" fillId="0" borderId="1" xfId="0" applyNumberFormat="1" applyFont="1" applyBorder="1" applyAlignment="1">
      <alignment vertical="center" wrapText="1"/>
    </xf>
    <xf numFmtId="177" fontId="2" fillId="4" borderId="1" xfId="0" applyNumberFormat="1" applyFont="1" applyFill="1" applyBorder="1" applyAlignment="1">
      <alignment vertical="center" wrapText="1"/>
    </xf>
    <xf numFmtId="0" fontId="2" fillId="6" borderId="1" xfId="0" applyFont="1" applyFill="1" applyBorder="1" applyAlignment="1">
      <alignment horizontal="center" vertical="center"/>
    </xf>
    <xf numFmtId="177" fontId="5" fillId="0" borderId="1" xfId="0" applyNumberFormat="1" applyFont="1" applyBorder="1">
      <alignment vertical="center"/>
    </xf>
    <xf numFmtId="0" fontId="2" fillId="0" borderId="1" xfId="0" applyFont="1" applyBorder="1">
      <alignment vertical="center"/>
    </xf>
    <xf numFmtId="0" fontId="2" fillId="0" borderId="1" xfId="0" applyNumberFormat="1" applyFont="1" applyBorder="1">
      <alignment vertical="center"/>
    </xf>
    <xf numFmtId="0" fontId="5" fillId="0" borderId="1" xfId="0" applyNumberFormat="1" applyFont="1" applyBorder="1">
      <alignment vertical="center"/>
    </xf>
    <xf numFmtId="177" fontId="5" fillId="0" borderId="1" xfId="0" applyNumberFormat="1" applyFont="1" applyFill="1" applyBorder="1" applyAlignment="1">
      <alignment vertical="center" wrapText="1"/>
    </xf>
    <xf numFmtId="0" fontId="2" fillId="0" borderId="10" xfId="0" applyFont="1" applyBorder="1" applyAlignment="1">
      <alignment horizontal="center" vertical="center"/>
    </xf>
    <xf numFmtId="0" fontId="2" fillId="0" borderId="13" xfId="0" applyFont="1" applyBorder="1">
      <alignment vertical="center"/>
    </xf>
    <xf numFmtId="0" fontId="2" fillId="0" borderId="1" xfId="0" applyFont="1" applyBorder="1" applyAlignment="1">
      <alignment horizontal="center" vertical="center" wrapText="1"/>
    </xf>
    <xf numFmtId="177" fontId="2" fillId="0" borderId="6" xfId="0" applyNumberFormat="1" applyFont="1" applyBorder="1">
      <alignment vertical="center"/>
    </xf>
    <xf numFmtId="0" fontId="2" fillId="0" borderId="1" xfId="0" applyFont="1" applyBorder="1" applyAlignment="1">
      <alignment horizontal="center" vertical="center"/>
    </xf>
    <xf numFmtId="0" fontId="2" fillId="7" borderId="1" xfId="0" applyFont="1" applyFill="1" applyBorder="1" applyAlignment="1">
      <alignment horizontal="center" vertical="center"/>
    </xf>
    <xf numFmtId="176" fontId="2" fillId="0" borderId="1" xfId="0" applyNumberFormat="1" applyFont="1" applyBorder="1" applyAlignment="1">
      <alignment horizontal="center" vertical="center" wrapText="1"/>
    </xf>
    <xf numFmtId="177" fontId="2" fillId="0" borderId="1" xfId="0" applyNumberFormat="1" applyFont="1" applyBorder="1" applyAlignment="1">
      <alignment horizontal="center" vertical="center"/>
    </xf>
    <xf numFmtId="0" fontId="0" fillId="0" borderId="0" xfId="0" applyAlignment="1">
      <alignment horizontal="center" vertical="center"/>
    </xf>
    <xf numFmtId="0" fontId="7" fillId="7" borderId="1" xfId="0" applyNumberFormat="1" applyFont="1" applyFill="1" applyBorder="1" applyAlignment="1">
      <alignment horizontal="center" vertical="center" wrapText="1"/>
    </xf>
    <xf numFmtId="177" fontId="2" fillId="7" borderId="1" xfId="0" applyNumberFormat="1" applyFont="1" applyFill="1" applyBorder="1" applyAlignment="1">
      <alignment horizontal="center" vertical="center" wrapText="1"/>
    </xf>
    <xf numFmtId="177" fontId="7" fillId="7" borderId="1" xfId="0" applyNumberFormat="1" applyFont="1" applyFill="1" applyBorder="1" applyAlignment="1">
      <alignment horizontal="center" vertical="center" wrapText="1"/>
    </xf>
    <xf numFmtId="0" fontId="2" fillId="0" borderId="1" xfId="0" applyNumberFormat="1" applyFont="1" applyBorder="1" applyAlignment="1">
      <alignment horizontal="center" vertical="center" wrapText="1"/>
    </xf>
    <xf numFmtId="177" fontId="2" fillId="0" borderId="1" xfId="0" applyNumberFormat="1" applyFont="1" applyBorder="1" applyAlignment="1">
      <alignment horizontal="center" vertical="center" wrapText="1"/>
    </xf>
    <xf numFmtId="176" fontId="2" fillId="4" borderId="1" xfId="0" applyNumberFormat="1" applyFont="1" applyFill="1" applyBorder="1" applyAlignment="1">
      <alignment horizontal="center" vertical="center"/>
    </xf>
    <xf numFmtId="177" fontId="2" fillId="4" borderId="1" xfId="0" applyNumberFormat="1" applyFont="1" applyFill="1" applyBorder="1" applyAlignment="1">
      <alignment horizontal="center" vertical="center" wrapText="1"/>
    </xf>
    <xf numFmtId="0" fontId="2" fillId="0" borderId="1" xfId="0" applyNumberFormat="1" applyFont="1" applyBorder="1" applyAlignment="1">
      <alignment horizontal="center" vertical="center"/>
    </xf>
    <xf numFmtId="0" fontId="0" fillId="0" borderId="1" xfId="0" applyBorder="1" applyAlignment="1">
      <alignment horizontal="center" vertical="center"/>
    </xf>
    <xf numFmtId="0" fontId="7" fillId="7" borderId="13" xfId="0" applyNumberFormat="1" applyFont="1" applyFill="1" applyBorder="1" applyAlignment="1">
      <alignment horizontal="center" vertical="center" wrapText="1"/>
    </xf>
    <xf numFmtId="177" fontId="7" fillId="7" borderId="13" xfId="0" applyNumberFormat="1" applyFont="1" applyFill="1" applyBorder="1" applyAlignment="1">
      <alignment horizontal="center" vertical="center" wrapText="1"/>
    </xf>
    <xf numFmtId="0" fontId="7" fillId="0" borderId="1" xfId="0" applyFont="1" applyBorder="1" applyAlignment="1">
      <alignment horizontal="center" vertical="center"/>
    </xf>
    <xf numFmtId="176" fontId="3" fillId="4" borderId="1" xfId="0" applyNumberFormat="1" applyFont="1" applyFill="1" applyBorder="1" applyAlignment="1">
      <alignment horizontal="center" vertical="center"/>
    </xf>
    <xf numFmtId="0" fontId="3" fillId="0" borderId="1" xfId="0" applyFont="1" applyBorder="1" applyAlignment="1">
      <alignment horizontal="center" vertical="center"/>
    </xf>
    <xf numFmtId="0" fontId="3" fillId="4" borderId="1" xfId="0" applyFont="1" applyFill="1" applyBorder="1" applyAlignment="1">
      <alignment horizontal="center" vertical="center"/>
    </xf>
    <xf numFmtId="176" fontId="3" fillId="2" borderId="8" xfId="0" applyNumberFormat="1" applyFont="1" applyFill="1" applyBorder="1" applyAlignment="1">
      <alignment horizontal="center" vertical="center"/>
    </xf>
    <xf numFmtId="0" fontId="7" fillId="8" borderId="1" xfId="0" applyFont="1" applyFill="1" applyBorder="1" applyAlignment="1">
      <alignment horizontal="center" vertical="center"/>
    </xf>
    <xf numFmtId="0" fontId="7" fillId="0" borderId="0" xfId="0" applyFont="1" applyAlignment="1">
      <alignment horizontal="center" vertical="center"/>
    </xf>
    <xf numFmtId="0" fontId="9" fillId="0" borderId="1" xfId="0" applyFont="1" applyBorder="1" applyAlignment="1">
      <alignment horizontal="center" vertical="center"/>
    </xf>
    <xf numFmtId="0" fontId="0" fillId="7" borderId="0" xfId="0" applyFill="1">
      <alignment vertical="center"/>
    </xf>
    <xf numFmtId="177" fontId="7" fillId="7" borderId="1" xfId="0" applyNumberFormat="1" applyFont="1" applyFill="1" applyBorder="1" applyAlignment="1">
      <alignment horizontal="left" vertical="center" wrapText="1"/>
    </xf>
    <xf numFmtId="0" fontId="7" fillId="5" borderId="1" xfId="0" applyFont="1" applyFill="1" applyBorder="1" applyAlignment="1">
      <alignment horizontal="center" vertical="center"/>
    </xf>
    <xf numFmtId="177" fontId="7" fillId="5" borderId="1" xfId="0" applyNumberFormat="1" applyFont="1" applyFill="1" applyBorder="1" applyAlignment="1">
      <alignment horizontal="center" vertical="center"/>
    </xf>
    <xf numFmtId="0" fontId="7" fillId="0" borderId="1" xfId="0" applyFont="1" applyBorder="1">
      <alignment vertical="center"/>
    </xf>
    <xf numFmtId="0" fontId="7" fillId="0" borderId="1" xfId="0" applyNumberFormat="1" applyFont="1" applyBorder="1" applyAlignment="1">
      <alignment vertical="center" wrapText="1"/>
    </xf>
    <xf numFmtId="177" fontId="7" fillId="0" borderId="1" xfId="0" applyNumberFormat="1" applyFont="1" applyBorder="1" applyAlignment="1">
      <alignment vertical="center" wrapText="1"/>
    </xf>
    <xf numFmtId="0" fontId="7" fillId="0" borderId="1" xfId="0" applyFont="1" applyBorder="1" applyAlignment="1">
      <alignment vertical="center" wrapText="1"/>
    </xf>
    <xf numFmtId="176" fontId="7" fillId="0" borderId="1" xfId="0" applyNumberFormat="1" applyFont="1" applyBorder="1" applyAlignment="1">
      <alignment vertical="center" wrapText="1"/>
    </xf>
    <xf numFmtId="0" fontId="7" fillId="4" borderId="1" xfId="0" applyFont="1" applyFill="1" applyBorder="1">
      <alignment vertical="center"/>
    </xf>
    <xf numFmtId="177" fontId="7" fillId="4" borderId="1" xfId="0" applyNumberFormat="1" applyFont="1" applyFill="1" applyBorder="1">
      <alignment vertical="center"/>
    </xf>
    <xf numFmtId="0" fontId="7" fillId="7" borderId="1" xfId="0" applyFont="1" applyFill="1" applyBorder="1" applyAlignment="1">
      <alignment horizontal="center" vertical="center"/>
    </xf>
    <xf numFmtId="0" fontId="7" fillId="7" borderId="1" xfId="0" applyFont="1" applyFill="1" applyBorder="1">
      <alignment vertical="center"/>
    </xf>
    <xf numFmtId="0" fontId="7" fillId="6" borderId="1" xfId="0" applyFont="1" applyFill="1" applyBorder="1">
      <alignment vertical="center"/>
    </xf>
    <xf numFmtId="177" fontId="7" fillId="6" borderId="1" xfId="0" applyNumberFormat="1" applyFont="1" applyFill="1" applyBorder="1">
      <alignment vertical="center"/>
    </xf>
    <xf numFmtId="177" fontId="7" fillId="0" borderId="1" xfId="0" applyNumberFormat="1" applyFont="1" applyBorder="1" applyAlignment="1">
      <alignment horizontal="center" vertical="center" wrapText="1"/>
    </xf>
    <xf numFmtId="0" fontId="7" fillId="4" borderId="1" xfId="0" applyFont="1" applyFill="1" applyBorder="1" applyAlignment="1">
      <alignment horizontal="center" vertical="center"/>
    </xf>
    <xf numFmtId="176" fontId="7" fillId="7" borderId="1" xfId="0" applyNumberFormat="1" applyFont="1" applyFill="1" applyBorder="1" applyAlignment="1">
      <alignment horizontal="center" vertical="center" wrapText="1"/>
    </xf>
    <xf numFmtId="0" fontId="0" fillId="0" borderId="1" xfId="0" applyBorder="1">
      <alignment vertical="center"/>
    </xf>
    <xf numFmtId="177" fontId="2" fillId="0" borderId="0" xfId="0" applyNumberFormat="1" applyFont="1" applyBorder="1" applyAlignment="1">
      <alignment vertical="center" wrapText="1"/>
    </xf>
    <xf numFmtId="0" fontId="7" fillId="0" borderId="0" xfId="0" applyFont="1">
      <alignment vertical="center"/>
    </xf>
    <xf numFmtId="0" fontId="7" fillId="0" borderId="0" xfId="0" applyFont="1" applyBorder="1">
      <alignment vertical="center"/>
    </xf>
    <xf numFmtId="0" fontId="7" fillId="0" borderId="0" xfId="0" applyFont="1" applyAlignment="1">
      <alignment horizontal="right" vertical="center"/>
    </xf>
    <xf numFmtId="0" fontId="4" fillId="5" borderId="1" xfId="0" applyFont="1" applyFill="1" applyBorder="1" applyAlignment="1">
      <alignment horizontal="center" vertical="center"/>
    </xf>
    <xf numFmtId="176" fontId="4" fillId="4" borderId="1" xfId="0" applyNumberFormat="1" applyFont="1" applyFill="1" applyBorder="1">
      <alignment vertical="center"/>
    </xf>
    <xf numFmtId="177" fontId="4" fillId="4" borderId="1" xfId="0" applyNumberFormat="1" applyFont="1" applyFill="1" applyBorder="1">
      <alignment vertical="center"/>
    </xf>
    <xf numFmtId="0" fontId="4" fillId="6" borderId="1" xfId="0" applyFont="1" applyFill="1" applyBorder="1">
      <alignment vertical="center"/>
    </xf>
    <xf numFmtId="176" fontId="4" fillId="6" borderId="1" xfId="0" applyNumberFormat="1" applyFont="1" applyFill="1" applyBorder="1">
      <alignment vertical="center"/>
    </xf>
    <xf numFmtId="0" fontId="0" fillId="7" borderId="0" xfId="0" applyFill="1" applyBorder="1">
      <alignment vertical="center"/>
    </xf>
    <xf numFmtId="176" fontId="2" fillId="6" borderId="1" xfId="0" applyNumberFormat="1" applyFont="1" applyFill="1" applyBorder="1" applyAlignment="1">
      <alignment horizontal="center" vertical="center"/>
    </xf>
    <xf numFmtId="0" fontId="9" fillId="0" borderId="1" xfId="0" applyFont="1" applyBorder="1" applyAlignment="1">
      <alignment vertical="center" wrapText="1"/>
    </xf>
    <xf numFmtId="177" fontId="2" fillId="4" borderId="1" xfId="0" applyNumberFormat="1" applyFont="1" applyFill="1" applyBorder="1" applyAlignment="1">
      <alignment horizontal="center" vertical="center"/>
    </xf>
    <xf numFmtId="0" fontId="7" fillId="0" borderId="1" xfId="0" applyFont="1" applyBorder="1" applyAlignment="1">
      <alignment horizontal="center" vertical="center"/>
    </xf>
    <xf numFmtId="0" fontId="7" fillId="3" borderId="1" xfId="0" applyFont="1" applyFill="1" applyBorder="1" applyAlignment="1">
      <alignment horizontal="center" vertical="center"/>
    </xf>
    <xf numFmtId="0" fontId="7" fillId="0" borderId="1" xfId="0" applyFont="1" applyBorder="1" applyAlignment="1">
      <alignment horizontal="center" vertical="center"/>
    </xf>
    <xf numFmtId="176" fontId="8" fillId="0" borderId="6" xfId="0" applyNumberFormat="1" applyFont="1" applyBorder="1" applyAlignment="1">
      <alignment horizontal="center" vertical="center" wrapText="1"/>
    </xf>
    <xf numFmtId="177" fontId="7" fillId="7" borderId="15" xfId="0" applyNumberFormat="1" applyFont="1" applyFill="1" applyBorder="1" applyAlignment="1">
      <alignment horizontal="center" vertical="center" wrapText="1"/>
    </xf>
    <xf numFmtId="177" fontId="7" fillId="7" borderId="6" xfId="0" applyNumberFormat="1" applyFont="1" applyFill="1" applyBorder="1" applyAlignment="1">
      <alignment horizontal="center" vertical="center" wrapText="1"/>
    </xf>
    <xf numFmtId="0" fontId="7" fillId="4" borderId="1" xfId="0" applyFont="1" applyFill="1" applyBorder="1" applyAlignment="1">
      <alignment horizontal="left" vertical="center"/>
    </xf>
    <xf numFmtId="177" fontId="7" fillId="4" borderId="1" xfId="0" applyNumberFormat="1" applyFont="1" applyFill="1" applyBorder="1" applyAlignment="1">
      <alignment horizontal="right" vertical="center"/>
    </xf>
    <xf numFmtId="176" fontId="7" fillId="4" borderId="1" xfId="0" applyNumberFormat="1" applyFont="1" applyFill="1" applyBorder="1" applyAlignment="1">
      <alignment vertical="center" wrapText="1"/>
    </xf>
    <xf numFmtId="0" fontId="7" fillId="4" borderId="1" xfId="0" applyNumberFormat="1" applyFont="1" applyFill="1" applyBorder="1" applyAlignment="1">
      <alignment horizontal="left" vertical="center" wrapText="1"/>
    </xf>
    <xf numFmtId="177" fontId="7" fillId="4" borderId="1" xfId="0" applyNumberFormat="1" applyFont="1" applyFill="1" applyBorder="1" applyAlignment="1">
      <alignment horizontal="right" vertical="center" wrapText="1"/>
    </xf>
    <xf numFmtId="0" fontId="7" fillId="0" borderId="0" xfId="0" applyFont="1" applyBorder="1" applyAlignment="1">
      <alignment vertical="center" wrapText="1"/>
    </xf>
    <xf numFmtId="0" fontId="7" fillId="6" borderId="1" xfId="0" applyFont="1" applyFill="1" applyBorder="1" applyAlignment="1">
      <alignment horizontal="center" vertical="center"/>
    </xf>
    <xf numFmtId="177" fontId="7" fillId="6" borderId="1" xfId="0" applyNumberFormat="1" applyFont="1" applyFill="1" applyBorder="1" applyAlignment="1">
      <alignment horizontal="right" vertical="center"/>
    </xf>
    <xf numFmtId="0" fontId="7" fillId="0" borderId="1" xfId="0" applyFont="1" applyBorder="1" applyAlignment="1">
      <alignment horizontal="center" vertical="center"/>
    </xf>
    <xf numFmtId="0" fontId="2" fillId="7" borderId="1" xfId="0" applyNumberFormat="1" applyFont="1" applyFill="1" applyBorder="1" applyAlignment="1">
      <alignment horizontal="center" vertical="center" wrapText="1"/>
    </xf>
    <xf numFmtId="177" fontId="9" fillId="7" borderId="1" xfId="0" applyNumberFormat="1" applyFont="1" applyFill="1" applyBorder="1" applyAlignment="1">
      <alignment horizontal="center" vertical="center" wrapText="1"/>
    </xf>
    <xf numFmtId="177" fontId="0" fillId="0" borderId="1" xfId="0" applyNumberFormat="1" applyBorder="1">
      <alignment vertical="center"/>
    </xf>
    <xf numFmtId="177" fontId="8" fillId="7" borderId="15" xfId="0" applyNumberFormat="1" applyFont="1" applyFill="1" applyBorder="1" applyAlignment="1">
      <alignment horizontal="center" vertical="center" wrapText="1"/>
    </xf>
    <xf numFmtId="177" fontId="8" fillId="7" borderId="13" xfId="0" applyNumberFormat="1" applyFont="1" applyFill="1" applyBorder="1" applyAlignment="1">
      <alignment horizontal="center" vertical="center" wrapText="1"/>
    </xf>
    <xf numFmtId="0" fontId="7" fillId="7" borderId="15" xfId="0" applyNumberFormat="1" applyFont="1" applyFill="1" applyBorder="1" applyAlignment="1">
      <alignment horizontal="center" vertical="center" wrapText="1"/>
    </xf>
    <xf numFmtId="176" fontId="2" fillId="0" borderId="1" xfId="0" applyNumberFormat="1" applyFont="1" applyBorder="1" applyAlignment="1">
      <alignment horizontal="center" vertical="center" wrapText="1"/>
    </xf>
    <xf numFmtId="0" fontId="2" fillId="0" borderId="1" xfId="0" applyFont="1" applyBorder="1" applyAlignment="1">
      <alignment horizontal="center" vertical="center"/>
    </xf>
    <xf numFmtId="177" fontId="6" fillId="7" borderId="1" xfId="0" applyNumberFormat="1" applyFont="1" applyFill="1" applyBorder="1" applyAlignment="1">
      <alignment horizontal="center" vertical="center" wrapText="1"/>
    </xf>
    <xf numFmtId="177" fontId="2" fillId="7" borderId="6" xfId="0" applyNumberFormat="1" applyFont="1" applyFill="1" applyBorder="1" applyAlignment="1">
      <alignment horizontal="center" vertical="center" wrapText="1"/>
    </xf>
    <xf numFmtId="0" fontId="0" fillId="4" borderId="1" xfId="0" applyFill="1" applyBorder="1">
      <alignment vertical="center"/>
    </xf>
    <xf numFmtId="0" fontId="2" fillId="7" borderId="1" xfId="0" applyFont="1" applyFill="1" applyBorder="1" applyAlignment="1">
      <alignment horizontal="center" vertical="center" wrapText="1"/>
    </xf>
    <xf numFmtId="0" fontId="2" fillId="0" borderId="0" xfId="0" applyFont="1" applyAlignment="1">
      <alignment horizontal="center" vertical="center"/>
    </xf>
    <xf numFmtId="177" fontId="2" fillId="8" borderId="1" xfId="0" applyNumberFormat="1" applyFont="1" applyFill="1" applyBorder="1" applyAlignment="1">
      <alignment horizontal="center" vertical="center" wrapText="1"/>
    </xf>
    <xf numFmtId="176" fontId="2" fillId="7" borderId="1" xfId="0" applyNumberFormat="1" applyFont="1" applyFill="1" applyBorder="1" applyAlignment="1">
      <alignment horizontal="center" vertical="center"/>
    </xf>
    <xf numFmtId="176" fontId="2" fillId="0" borderId="0" xfId="0" applyNumberFormat="1" applyFont="1" applyBorder="1" applyAlignment="1">
      <alignment horizontal="center" vertical="center" wrapText="1"/>
    </xf>
    <xf numFmtId="0" fontId="2" fillId="4" borderId="1" xfId="0" applyNumberFormat="1" applyFont="1" applyFill="1" applyBorder="1" applyAlignment="1">
      <alignment horizontal="center" vertical="center" wrapText="1"/>
    </xf>
    <xf numFmtId="176" fontId="2" fillId="4" borderId="1" xfId="0" applyNumberFormat="1" applyFont="1" applyFill="1" applyBorder="1" applyAlignment="1">
      <alignment horizontal="center" vertical="center" wrapText="1"/>
    </xf>
    <xf numFmtId="176" fontId="2" fillId="8" borderId="1" xfId="0" applyNumberFormat="1" applyFont="1" applyFill="1" applyBorder="1" applyAlignment="1">
      <alignment horizontal="center" vertical="center" wrapText="1"/>
    </xf>
    <xf numFmtId="0" fontId="10" fillId="0" borderId="1" xfId="0" applyFont="1" applyBorder="1" applyAlignment="1">
      <alignment horizontal="center" vertical="center" wrapText="1"/>
    </xf>
    <xf numFmtId="0" fontId="11" fillId="0" borderId="1" xfId="0" applyFont="1" applyBorder="1" applyAlignment="1">
      <alignment horizontal="center" vertical="center"/>
    </xf>
    <xf numFmtId="0" fontId="11" fillId="0" borderId="0" xfId="0" applyFont="1" applyAlignment="1">
      <alignment horizontal="center" vertical="center"/>
    </xf>
    <xf numFmtId="177" fontId="2" fillId="9" borderId="1" xfId="0" applyNumberFormat="1" applyFont="1" applyFill="1" applyBorder="1" applyAlignment="1">
      <alignment horizontal="center" vertical="center" wrapText="1"/>
    </xf>
    <xf numFmtId="176" fontId="2" fillId="7" borderId="1" xfId="0" applyNumberFormat="1" applyFont="1" applyFill="1" applyBorder="1" applyAlignment="1">
      <alignment horizontal="center" vertical="center" wrapText="1"/>
    </xf>
    <xf numFmtId="177" fontId="2" fillId="0" borderId="0" xfId="0" applyNumberFormat="1" applyFont="1" applyAlignment="1">
      <alignment horizontal="center" vertical="center"/>
    </xf>
    <xf numFmtId="0" fontId="2" fillId="0" borderId="0" xfId="0" applyFont="1">
      <alignment vertical="center"/>
    </xf>
    <xf numFmtId="177" fontId="2" fillId="3" borderId="1" xfId="0" applyNumberFormat="1" applyFont="1" applyFill="1" applyBorder="1" applyAlignment="1">
      <alignment horizontal="center" vertical="center"/>
    </xf>
    <xf numFmtId="177" fontId="5" fillId="7" borderId="1" xfId="0" applyNumberFormat="1" applyFont="1" applyFill="1" applyBorder="1" applyAlignment="1">
      <alignment horizontal="center" vertical="center" wrapText="1"/>
    </xf>
    <xf numFmtId="176" fontId="2" fillId="0" borderId="1" xfId="0" applyNumberFormat="1" applyFont="1" applyFill="1" applyBorder="1" applyAlignment="1">
      <alignment horizontal="center" vertical="center" wrapText="1"/>
    </xf>
    <xf numFmtId="0" fontId="2" fillId="2" borderId="1" xfId="0" applyFont="1" applyFill="1" applyBorder="1" applyAlignment="1">
      <alignment horizontal="center" vertical="center"/>
    </xf>
    <xf numFmtId="176" fontId="2" fillId="2" borderId="1" xfId="0" applyNumberFormat="1" applyFont="1" applyFill="1" applyBorder="1" applyAlignment="1">
      <alignment horizontal="center" vertical="center"/>
    </xf>
    <xf numFmtId="177" fontId="2" fillId="2" borderId="1" xfId="0" applyNumberFormat="1" applyFont="1" applyFill="1" applyBorder="1" applyAlignment="1">
      <alignment horizontal="center" vertical="center"/>
    </xf>
    <xf numFmtId="0" fontId="7" fillId="0" borderId="1" xfId="0" applyFont="1" applyBorder="1" applyAlignment="1">
      <alignment horizontal="center" vertical="center"/>
    </xf>
    <xf numFmtId="0" fontId="2" fillId="7" borderId="1" xfId="0" applyFont="1" applyFill="1" applyBorder="1" applyAlignment="1">
      <alignment horizontal="center" vertical="center"/>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4" fillId="0" borderId="1" xfId="0" applyFont="1" applyBorder="1" applyAlignment="1">
      <alignment horizontal="center" vertical="center" wrapText="1"/>
    </xf>
    <xf numFmtId="176" fontId="4" fillId="0" borderId="1" xfId="0" applyNumberFormat="1" applyFont="1" applyBorder="1" applyAlignment="1">
      <alignment horizontal="center" vertical="center" wrapText="1"/>
    </xf>
    <xf numFmtId="0" fontId="4" fillId="0" borderId="1" xfId="0" applyFont="1" applyBorder="1" applyAlignment="1">
      <alignment horizontal="center" vertical="center"/>
    </xf>
    <xf numFmtId="176" fontId="7" fillId="0" borderId="1" xfId="0" applyNumberFormat="1" applyFont="1" applyBorder="1" applyAlignment="1">
      <alignment horizontal="center" vertical="center" wrapText="1"/>
    </xf>
    <xf numFmtId="0" fontId="7" fillId="2" borderId="1" xfId="0" applyFont="1" applyFill="1" applyBorder="1" applyAlignment="1">
      <alignment horizontal="center" vertical="center"/>
    </xf>
    <xf numFmtId="0" fontId="7" fillId="7" borderId="1" xfId="0" applyFont="1" applyFill="1" applyBorder="1" applyAlignment="1">
      <alignment horizontal="center" vertical="center"/>
    </xf>
    <xf numFmtId="0" fontId="7" fillId="4" borderId="1" xfId="0" applyNumberFormat="1" applyFont="1" applyFill="1" applyBorder="1" applyAlignment="1">
      <alignment horizontal="center" vertical="center" wrapText="1"/>
    </xf>
    <xf numFmtId="177" fontId="6" fillId="7" borderId="6" xfId="0" applyNumberFormat="1" applyFont="1" applyFill="1" applyBorder="1" applyAlignment="1">
      <alignment horizontal="center" vertical="center"/>
    </xf>
    <xf numFmtId="177" fontId="2" fillId="4" borderId="1" xfId="0" applyNumberFormat="1" applyFont="1" applyFill="1" applyBorder="1" applyAlignment="1">
      <alignment horizontal="left" vertical="center" wrapText="1"/>
    </xf>
    <xf numFmtId="0" fontId="7" fillId="0" borderId="1" xfId="0" applyFont="1" applyBorder="1" applyAlignment="1">
      <alignment horizontal="left" vertical="center"/>
    </xf>
    <xf numFmtId="177" fontId="2" fillId="7" borderId="1" xfId="0" applyNumberFormat="1" applyFont="1" applyFill="1" applyBorder="1" applyAlignment="1">
      <alignment horizontal="left" vertical="center" wrapText="1"/>
    </xf>
    <xf numFmtId="177" fontId="2" fillId="0" borderId="1" xfId="0" applyNumberFormat="1" applyFont="1" applyBorder="1" applyAlignment="1">
      <alignment horizontal="left" vertical="center" wrapText="1"/>
    </xf>
    <xf numFmtId="0" fontId="4" fillId="4" borderId="1" xfId="0" applyFont="1" applyFill="1" applyBorder="1" applyAlignment="1">
      <alignment horizontal="left" vertical="center" wrapText="1"/>
    </xf>
    <xf numFmtId="177" fontId="9" fillId="7" borderId="1" xfId="0" applyNumberFormat="1" applyFont="1" applyFill="1" applyBorder="1" applyAlignment="1">
      <alignment horizontal="left" vertical="center" wrapText="1"/>
    </xf>
    <xf numFmtId="176" fontId="4" fillId="4" borderId="1" xfId="0" applyNumberFormat="1" applyFont="1" applyFill="1" applyBorder="1" applyAlignment="1">
      <alignment horizontal="left" vertical="center" wrapText="1"/>
    </xf>
    <xf numFmtId="0" fontId="8" fillId="0" borderId="1" xfId="0" applyFont="1" applyBorder="1" applyAlignment="1">
      <alignment horizontal="left" vertical="center" wrapText="1"/>
    </xf>
    <xf numFmtId="177" fontId="2" fillId="0" borderId="1" xfId="0" applyNumberFormat="1" applyFont="1" applyBorder="1" applyAlignment="1">
      <alignment horizontal="left" vertical="center"/>
    </xf>
    <xf numFmtId="0" fontId="3" fillId="4" borderId="1" xfId="0" applyFont="1" applyFill="1" applyBorder="1" applyAlignment="1">
      <alignment horizontal="left" vertical="center"/>
    </xf>
    <xf numFmtId="0" fontId="3" fillId="2" borderId="8" xfId="0" applyFont="1" applyFill="1" applyBorder="1" applyAlignment="1">
      <alignment horizontal="left" vertical="center"/>
    </xf>
    <xf numFmtId="0" fontId="0" fillId="0" borderId="0" xfId="0" applyAlignment="1">
      <alignment horizontal="left" vertical="center"/>
    </xf>
    <xf numFmtId="177" fontId="2" fillId="0" borderId="6" xfId="0" applyNumberFormat="1" applyFont="1" applyBorder="1" applyAlignment="1">
      <alignment horizontal="center" vertical="center" wrapText="1"/>
    </xf>
    <xf numFmtId="176" fontId="4" fillId="4" borderId="1" xfId="0" applyNumberFormat="1" applyFont="1" applyFill="1" applyBorder="1" applyAlignment="1">
      <alignment horizontal="center" vertical="center" wrapText="1"/>
    </xf>
    <xf numFmtId="0" fontId="3" fillId="2" borderId="8" xfId="0" applyFont="1" applyFill="1" applyBorder="1" applyAlignment="1">
      <alignment horizontal="center" vertical="center"/>
    </xf>
    <xf numFmtId="0" fontId="3" fillId="3" borderId="2" xfId="0" applyFont="1" applyFill="1" applyBorder="1" applyAlignment="1">
      <alignment horizontal="center" vertical="center"/>
    </xf>
    <xf numFmtId="0" fontId="3" fillId="3" borderId="3" xfId="0" applyFont="1" applyFill="1" applyBorder="1" applyAlignment="1">
      <alignment horizontal="center" vertical="center"/>
    </xf>
    <xf numFmtId="0" fontId="3" fillId="3" borderId="3" xfId="0" applyFont="1" applyFill="1" applyBorder="1" applyAlignment="1">
      <alignment horizontal="left" vertical="center"/>
    </xf>
    <xf numFmtId="177" fontId="3" fillId="3" borderId="4" xfId="0" applyNumberFormat="1" applyFont="1" applyFill="1" applyBorder="1" applyAlignment="1">
      <alignment horizontal="center" vertical="center"/>
    </xf>
    <xf numFmtId="176" fontId="4" fillId="0" borderId="1" xfId="0" applyNumberFormat="1" applyFont="1" applyBorder="1" applyAlignment="1">
      <alignment horizontal="center" vertical="center" wrapText="1"/>
    </xf>
    <xf numFmtId="0" fontId="2" fillId="0" borderId="1" xfId="0" applyFont="1" applyBorder="1" applyAlignment="1">
      <alignment horizontal="center" vertical="center"/>
    </xf>
    <xf numFmtId="0" fontId="6" fillId="7" borderId="1" xfId="0" applyFont="1" applyFill="1" applyBorder="1" applyAlignment="1">
      <alignment horizontal="center" vertical="center"/>
    </xf>
    <xf numFmtId="177" fontId="6" fillId="7" borderId="1" xfId="0" applyNumberFormat="1" applyFont="1" applyFill="1" applyBorder="1" applyAlignment="1">
      <alignment horizontal="center" vertical="center"/>
    </xf>
    <xf numFmtId="177" fontId="8" fillId="7" borderId="1" xfId="0" applyNumberFormat="1" applyFont="1" applyFill="1" applyBorder="1" applyAlignment="1">
      <alignment horizontal="center" vertical="center"/>
    </xf>
    <xf numFmtId="0" fontId="6" fillId="7" borderId="1" xfId="0" applyFont="1" applyFill="1" applyBorder="1" applyAlignment="1">
      <alignment horizontal="center" vertical="center" wrapText="1"/>
    </xf>
    <xf numFmtId="0" fontId="8" fillId="7" borderId="1" xfId="0" applyFont="1" applyFill="1" applyBorder="1" applyAlignment="1">
      <alignment horizontal="center" vertical="center"/>
    </xf>
    <xf numFmtId="0" fontId="10" fillId="7" borderId="1" xfId="0" applyFont="1" applyFill="1" applyBorder="1" applyAlignment="1">
      <alignment horizontal="center" vertical="center"/>
    </xf>
    <xf numFmtId="177" fontId="7" fillId="7" borderId="1" xfId="0" applyNumberFormat="1" applyFont="1" applyFill="1" applyBorder="1" applyAlignment="1">
      <alignment horizontal="center" vertical="center"/>
    </xf>
    <xf numFmtId="0" fontId="7" fillId="7" borderId="0" xfId="0" applyFont="1" applyFill="1">
      <alignment vertical="center"/>
    </xf>
    <xf numFmtId="0" fontId="6" fillId="2" borderId="1" xfId="0" applyFont="1" applyFill="1" applyBorder="1" applyAlignment="1">
      <alignment horizontal="center" vertical="center"/>
    </xf>
    <xf numFmtId="0" fontId="4" fillId="0" borderId="1" xfId="0" applyFont="1" applyBorder="1" applyAlignment="1">
      <alignment horizontal="center" vertical="center" wrapText="1"/>
    </xf>
    <xf numFmtId="176" fontId="4" fillId="0" borderId="1" xfId="0" applyNumberFormat="1" applyFont="1" applyBorder="1" applyAlignment="1">
      <alignment horizontal="center" vertical="center" wrapText="1"/>
    </xf>
    <xf numFmtId="0" fontId="2" fillId="0" borderId="1" xfId="0" applyFont="1" applyBorder="1" applyAlignment="1">
      <alignment horizontal="center" vertical="center"/>
    </xf>
    <xf numFmtId="177" fontId="8" fillId="7" borderId="1" xfId="0" applyNumberFormat="1" applyFont="1" applyFill="1" applyBorder="1" applyAlignment="1">
      <alignment horizontal="center" vertical="center" wrapText="1"/>
    </xf>
    <xf numFmtId="0" fontId="9" fillId="0" borderId="0" xfId="0" applyFont="1" applyAlignment="1">
      <alignment horizontal="center" vertical="center"/>
    </xf>
    <xf numFmtId="177" fontId="8" fillId="7" borderId="6" xfId="0" applyNumberFormat="1" applyFont="1" applyFill="1" applyBorder="1" applyAlignment="1">
      <alignment horizontal="center" vertical="center" wrapText="1"/>
    </xf>
    <xf numFmtId="176" fontId="4" fillId="7" borderId="1" xfId="0" applyNumberFormat="1" applyFont="1" applyFill="1" applyBorder="1">
      <alignment vertical="center"/>
    </xf>
    <xf numFmtId="178" fontId="2" fillId="0" borderId="1" xfId="1" applyNumberFormat="1" applyFont="1" applyBorder="1">
      <alignment vertical="center"/>
    </xf>
    <xf numFmtId="0" fontId="5" fillId="7" borderId="1" xfId="0" applyNumberFormat="1" applyFont="1" applyFill="1" applyBorder="1" applyAlignment="1">
      <alignment horizontal="center" vertical="center" wrapText="1"/>
    </xf>
    <xf numFmtId="177" fontId="0" fillId="11" borderId="0" xfId="0" applyNumberFormat="1" applyFill="1">
      <alignment vertical="center"/>
    </xf>
    <xf numFmtId="0" fontId="4" fillId="0" borderId="1" xfId="0" applyNumberFormat="1" applyFont="1" applyFill="1" applyBorder="1" applyAlignment="1">
      <alignment horizontal="left" vertical="center" wrapText="1"/>
    </xf>
    <xf numFmtId="0" fontId="2" fillId="0" borderId="1" xfId="0" applyFont="1" applyBorder="1" applyAlignment="1">
      <alignment horizontal="left" vertical="center" wrapText="1"/>
    </xf>
    <xf numFmtId="0" fontId="2" fillId="0" borderId="1" xfId="0" applyFont="1" applyFill="1" applyBorder="1" applyAlignment="1">
      <alignment horizontal="left" vertical="center" wrapText="1"/>
    </xf>
    <xf numFmtId="0" fontId="2" fillId="4" borderId="1" xfId="0" applyFont="1" applyFill="1" applyBorder="1" applyAlignment="1">
      <alignment horizontal="left" vertical="center" wrapText="1"/>
    </xf>
    <xf numFmtId="0" fontId="2" fillId="0" borderId="0" xfId="0" applyFont="1" applyAlignment="1">
      <alignment horizontal="left" vertical="center"/>
    </xf>
    <xf numFmtId="177" fontId="7" fillId="0" borderId="1" xfId="0" applyNumberFormat="1" applyFont="1" applyBorder="1" applyAlignment="1">
      <alignment horizontal="left" vertical="center" wrapText="1"/>
    </xf>
    <xf numFmtId="176" fontId="2" fillId="4" borderId="1" xfId="0" applyNumberFormat="1" applyFont="1" applyFill="1" applyBorder="1" applyAlignment="1">
      <alignment horizontal="left" vertical="center" wrapText="1"/>
    </xf>
    <xf numFmtId="0" fontId="2" fillId="0" borderId="1" xfId="0" applyFont="1" applyBorder="1" applyAlignment="1">
      <alignment horizontal="left" vertical="center"/>
    </xf>
    <xf numFmtId="0" fontId="2" fillId="4" borderId="1" xfId="0" applyFont="1" applyFill="1" applyBorder="1" applyAlignment="1">
      <alignment horizontal="left" vertical="center"/>
    </xf>
    <xf numFmtId="176" fontId="2" fillId="0" borderId="1" xfId="0" applyNumberFormat="1" applyFont="1" applyBorder="1" applyAlignment="1">
      <alignment horizontal="left" vertical="center" wrapText="1"/>
    </xf>
    <xf numFmtId="177" fontId="5" fillId="0" borderId="1" xfId="0" applyNumberFormat="1" applyFont="1" applyBorder="1" applyAlignment="1">
      <alignment horizontal="center" vertical="center" wrapText="1"/>
    </xf>
    <xf numFmtId="176" fontId="2" fillId="0" borderId="1" xfId="0" applyNumberFormat="1" applyFont="1" applyBorder="1" applyAlignment="1">
      <alignment horizontal="center" vertical="center" wrapText="1"/>
    </xf>
    <xf numFmtId="0" fontId="2" fillId="7" borderId="1" xfId="0" applyFont="1" applyFill="1" applyBorder="1" applyAlignment="1">
      <alignment horizontal="center" vertical="center"/>
    </xf>
    <xf numFmtId="178" fontId="2" fillId="7" borderId="1" xfId="1" applyNumberFormat="1" applyFont="1" applyFill="1" applyBorder="1" applyAlignment="1">
      <alignment horizontal="right" vertical="center" wrapText="1"/>
    </xf>
    <xf numFmtId="177" fontId="7" fillId="7" borderId="17" xfId="0" applyNumberFormat="1" applyFont="1" applyFill="1" applyBorder="1" applyAlignment="1">
      <alignment horizontal="center" vertical="center" wrapText="1"/>
    </xf>
    <xf numFmtId="178" fontId="5" fillId="7" borderId="1" xfId="1" applyNumberFormat="1" applyFont="1" applyFill="1" applyBorder="1" applyAlignment="1">
      <alignment horizontal="right" vertical="center" wrapText="1"/>
    </xf>
    <xf numFmtId="0" fontId="7" fillId="0" borderId="1" xfId="0" applyFont="1" applyBorder="1" applyAlignment="1">
      <alignment horizontal="center" vertical="center"/>
    </xf>
    <xf numFmtId="0" fontId="2" fillId="7" borderId="1" xfId="0" applyFont="1" applyFill="1" applyBorder="1" applyAlignment="1">
      <alignment horizontal="center" vertical="center"/>
    </xf>
    <xf numFmtId="176" fontId="2" fillId="7" borderId="1" xfId="0" applyNumberFormat="1" applyFont="1" applyFill="1" applyBorder="1" applyAlignment="1">
      <alignment horizontal="left" vertical="center" wrapText="1"/>
    </xf>
    <xf numFmtId="0" fontId="2" fillId="7" borderId="13" xfId="0" applyNumberFormat="1" applyFont="1" applyFill="1" applyBorder="1" applyAlignment="1">
      <alignment horizontal="center" vertical="center" wrapText="1"/>
    </xf>
    <xf numFmtId="176" fontId="2" fillId="7" borderId="13" xfId="0" applyNumberFormat="1" applyFont="1" applyFill="1" applyBorder="1" applyAlignment="1">
      <alignment horizontal="left" vertical="center" wrapText="1"/>
    </xf>
    <xf numFmtId="176" fontId="2" fillId="7" borderId="13" xfId="0" applyNumberFormat="1" applyFont="1" applyFill="1" applyBorder="1" applyAlignment="1">
      <alignment horizontal="center" vertical="center" wrapText="1"/>
    </xf>
    <xf numFmtId="178" fontId="2" fillId="7" borderId="13" xfId="1" applyNumberFormat="1" applyFont="1" applyFill="1" applyBorder="1" applyAlignment="1">
      <alignment horizontal="right" vertical="center" wrapText="1"/>
    </xf>
    <xf numFmtId="0" fontId="2" fillId="0" borderId="1" xfId="0" applyFont="1" applyBorder="1" applyAlignment="1">
      <alignment horizontal="center" vertical="center"/>
    </xf>
    <xf numFmtId="178" fontId="2" fillId="0" borderId="1" xfId="1" applyNumberFormat="1" applyFont="1" applyBorder="1" applyAlignment="1">
      <alignment horizontal="right" vertical="center"/>
    </xf>
    <xf numFmtId="176" fontId="2" fillId="7" borderId="15" xfId="0" applyNumberFormat="1" applyFont="1" applyFill="1" applyBorder="1" applyAlignment="1">
      <alignment horizontal="left" vertical="center" wrapText="1"/>
    </xf>
    <xf numFmtId="176" fontId="2" fillId="7" borderId="15" xfId="0" applyNumberFormat="1" applyFont="1" applyFill="1" applyBorder="1" applyAlignment="1">
      <alignment horizontal="center" vertical="center" wrapText="1"/>
    </xf>
    <xf numFmtId="178" fontId="2" fillId="0" borderId="0" xfId="1" applyNumberFormat="1" applyFont="1" applyAlignment="1">
      <alignment horizontal="right" vertical="center"/>
    </xf>
    <xf numFmtId="0" fontId="6" fillId="7" borderId="1" xfId="0" applyFont="1" applyFill="1" applyBorder="1" applyAlignment="1">
      <alignment horizontal="center" vertical="center"/>
    </xf>
    <xf numFmtId="177" fontId="6" fillId="7" borderId="1" xfId="0" applyNumberFormat="1" applyFont="1" applyFill="1" applyBorder="1" applyAlignment="1">
      <alignment horizontal="center" vertical="center"/>
    </xf>
    <xf numFmtId="0" fontId="2" fillId="0" borderId="1" xfId="0" applyFont="1" applyBorder="1" applyAlignment="1">
      <alignment horizontal="center" vertical="center"/>
    </xf>
    <xf numFmtId="176" fontId="2" fillId="7" borderId="17" xfId="0" applyNumberFormat="1" applyFont="1" applyFill="1" applyBorder="1" applyAlignment="1">
      <alignment horizontal="center" vertical="center" wrapText="1"/>
    </xf>
    <xf numFmtId="178" fontId="2" fillId="7" borderId="17" xfId="1" applyNumberFormat="1" applyFont="1" applyFill="1" applyBorder="1" applyAlignment="1">
      <alignment horizontal="right" vertical="center" wrapText="1"/>
    </xf>
    <xf numFmtId="0" fontId="6" fillId="7" borderId="1" xfId="0" applyFont="1" applyFill="1" applyBorder="1" applyAlignment="1">
      <alignment horizontal="center" vertical="center"/>
    </xf>
    <xf numFmtId="0" fontId="7" fillId="0" borderId="1" xfId="0" applyFont="1" applyBorder="1" applyAlignment="1">
      <alignment horizontal="center" vertical="center"/>
    </xf>
    <xf numFmtId="0" fontId="4" fillId="0" borderId="1" xfId="0" applyFont="1" applyBorder="1" applyAlignment="1">
      <alignment horizontal="center" vertical="center" wrapText="1"/>
    </xf>
    <xf numFmtId="0" fontId="2" fillId="7" borderId="1" xfId="0" applyFont="1" applyFill="1" applyBorder="1" applyAlignment="1">
      <alignment horizontal="center" vertical="center"/>
    </xf>
    <xf numFmtId="176" fontId="2" fillId="0" borderId="1" xfId="0" applyNumberFormat="1" applyFont="1" applyBorder="1" applyAlignment="1">
      <alignment horizontal="center" vertical="center" wrapText="1"/>
    </xf>
    <xf numFmtId="0" fontId="2" fillId="0" borderId="1" xfId="0" applyFont="1" applyBorder="1" applyAlignment="1">
      <alignment horizontal="center" vertical="center"/>
    </xf>
    <xf numFmtId="178" fontId="2" fillId="0" borderId="1" xfId="1" applyNumberFormat="1" applyFont="1" applyBorder="1" applyAlignment="1">
      <alignment horizontal="right" vertical="center" wrapText="1"/>
    </xf>
    <xf numFmtId="0" fontId="6" fillId="7" borderId="1" xfId="0" applyFont="1" applyFill="1" applyBorder="1" applyAlignment="1">
      <alignment horizontal="center" vertical="center"/>
    </xf>
    <xf numFmtId="0" fontId="7" fillId="0" borderId="1" xfId="0" applyFont="1" applyBorder="1" applyAlignment="1">
      <alignment horizontal="center" vertical="center"/>
    </xf>
    <xf numFmtId="176" fontId="2" fillId="0" borderId="1" xfId="0" applyNumberFormat="1" applyFont="1" applyBorder="1" applyAlignment="1">
      <alignment horizontal="center" vertical="center" wrapText="1"/>
    </xf>
    <xf numFmtId="0" fontId="2" fillId="0" borderId="1" xfId="0" applyFont="1" applyBorder="1" applyAlignment="1">
      <alignment horizontal="center" vertical="center" wrapText="1"/>
    </xf>
    <xf numFmtId="0" fontId="4" fillId="0" borderId="1" xfId="0" applyFont="1" applyBorder="1" applyAlignment="1">
      <alignment horizontal="center" vertical="center" wrapText="1"/>
    </xf>
    <xf numFmtId="0" fontId="7" fillId="0" borderId="1" xfId="0" applyFont="1" applyFill="1" applyBorder="1">
      <alignment vertical="center"/>
    </xf>
    <xf numFmtId="0" fontId="7" fillId="0" borderId="1" xfId="0" applyFont="1" applyFill="1" applyBorder="1" applyAlignment="1">
      <alignment horizontal="center" vertical="center"/>
    </xf>
    <xf numFmtId="177" fontId="7" fillId="0" borderId="1" xfId="0" applyNumberFormat="1" applyFont="1" applyFill="1" applyBorder="1" applyAlignment="1">
      <alignment horizontal="right" vertical="center"/>
    </xf>
    <xf numFmtId="0" fontId="9" fillId="0" borderId="1" xfId="0" applyFont="1" applyFill="1" applyBorder="1">
      <alignment vertical="center"/>
    </xf>
    <xf numFmtId="0" fontId="9" fillId="4" borderId="1" xfId="0" applyFont="1" applyFill="1" applyBorder="1">
      <alignment vertical="center"/>
    </xf>
    <xf numFmtId="178" fontId="5" fillId="0" borderId="1" xfId="1" applyNumberFormat="1" applyFont="1" applyBorder="1" applyAlignment="1">
      <alignment horizontal="right" vertical="center" wrapText="1"/>
    </xf>
    <xf numFmtId="178" fontId="7" fillId="0" borderId="0" xfId="1" applyNumberFormat="1" applyFont="1" applyAlignment="1">
      <alignment horizontal="center" vertical="center"/>
    </xf>
    <xf numFmtId="177" fontId="6" fillId="7" borderId="1" xfId="0" applyNumberFormat="1" applyFont="1" applyFill="1" applyBorder="1" applyAlignment="1">
      <alignment horizontal="center" vertical="center"/>
    </xf>
    <xf numFmtId="176" fontId="2" fillId="0" borderId="1" xfId="0" applyNumberFormat="1" applyFont="1" applyBorder="1" applyAlignment="1">
      <alignment horizontal="center" vertical="center" wrapText="1"/>
    </xf>
    <xf numFmtId="0" fontId="2" fillId="0" borderId="1" xfId="0" applyFont="1" applyBorder="1" applyAlignment="1">
      <alignment horizontal="center" vertical="center" wrapText="1"/>
    </xf>
    <xf numFmtId="0" fontId="4" fillId="0" borderId="1" xfId="0" applyFont="1" applyBorder="1" applyAlignment="1">
      <alignment horizontal="center" vertical="center" wrapText="1"/>
    </xf>
    <xf numFmtId="0" fontId="2" fillId="0" borderId="1" xfId="0" applyFont="1" applyBorder="1" applyAlignment="1">
      <alignment horizontal="center" vertical="center"/>
    </xf>
    <xf numFmtId="177" fontId="8" fillId="0" borderId="1" xfId="0" applyNumberFormat="1" applyFont="1" applyBorder="1" applyAlignment="1">
      <alignment horizontal="center" vertical="center" wrapText="1"/>
    </xf>
    <xf numFmtId="3" fontId="8" fillId="7" borderId="1" xfId="0" applyNumberFormat="1" applyFont="1" applyFill="1" applyBorder="1" applyAlignment="1">
      <alignment horizontal="center" vertical="center"/>
    </xf>
    <xf numFmtId="176" fontId="2" fillId="0" borderId="1" xfId="0" applyNumberFormat="1" applyFont="1" applyBorder="1" applyAlignment="1">
      <alignment horizontal="center" vertical="center" wrapText="1"/>
    </xf>
    <xf numFmtId="0" fontId="2" fillId="7" borderId="1" xfId="0" applyFont="1" applyFill="1" applyBorder="1" applyAlignment="1">
      <alignment horizontal="center" vertical="center"/>
    </xf>
    <xf numFmtId="0" fontId="2" fillId="0" borderId="1" xfId="0" applyFont="1" applyBorder="1" applyAlignment="1">
      <alignment horizontal="center" vertical="center"/>
    </xf>
    <xf numFmtId="0" fontId="2" fillId="0" borderId="0" xfId="0" applyFont="1" applyAlignment="1">
      <alignment horizontal="center" vertical="center" wrapText="1"/>
    </xf>
    <xf numFmtId="0" fontId="2" fillId="0" borderId="0" xfId="0" applyFont="1" applyAlignment="1">
      <alignment horizontal="left" vertical="center" wrapText="1"/>
    </xf>
    <xf numFmtId="0" fontId="6" fillId="7" borderId="1" xfId="0" applyFont="1" applyFill="1" applyBorder="1" applyAlignment="1">
      <alignment horizontal="center" vertical="center"/>
    </xf>
    <xf numFmtId="177" fontId="6" fillId="7" borderId="13" xfId="0" applyNumberFormat="1" applyFont="1" applyFill="1" applyBorder="1" applyAlignment="1">
      <alignment horizontal="center" vertical="center"/>
    </xf>
    <xf numFmtId="177" fontId="6" fillId="7" borderId="14" xfId="0" applyNumberFormat="1" applyFont="1" applyFill="1" applyBorder="1" applyAlignment="1">
      <alignment horizontal="center" vertical="center"/>
    </xf>
    <xf numFmtId="177" fontId="6" fillId="7" borderId="15" xfId="0" applyNumberFormat="1" applyFont="1" applyFill="1" applyBorder="1" applyAlignment="1">
      <alignment horizontal="center" vertical="center"/>
    </xf>
    <xf numFmtId="0" fontId="6" fillId="2" borderId="17" xfId="0" applyFont="1" applyFill="1" applyBorder="1" applyAlignment="1">
      <alignment horizontal="center" vertical="center"/>
    </xf>
    <xf numFmtId="0" fontId="6" fillId="2" borderId="19" xfId="0" applyFont="1" applyFill="1" applyBorder="1" applyAlignment="1">
      <alignment horizontal="center" vertical="center"/>
    </xf>
    <xf numFmtId="0" fontId="7" fillId="2" borderId="1" xfId="0" applyFont="1" applyFill="1" applyBorder="1" applyAlignment="1">
      <alignment horizontal="center" vertical="center"/>
    </xf>
    <xf numFmtId="0" fontId="6" fillId="7" borderId="13" xfId="0" applyFont="1" applyFill="1" applyBorder="1" applyAlignment="1">
      <alignment horizontal="center" vertical="center"/>
    </xf>
    <xf numFmtId="0" fontId="6" fillId="7" borderId="14" xfId="0" applyFont="1" applyFill="1" applyBorder="1" applyAlignment="1">
      <alignment horizontal="center" vertical="center"/>
    </xf>
    <xf numFmtId="0" fontId="6" fillId="7" borderId="15" xfId="0" applyFont="1" applyFill="1" applyBorder="1" applyAlignment="1">
      <alignment horizontal="center" vertical="center"/>
    </xf>
    <xf numFmtId="0" fontId="7" fillId="0" borderId="1" xfId="0" applyFont="1" applyBorder="1" applyAlignment="1">
      <alignment horizontal="center" vertical="center"/>
    </xf>
    <xf numFmtId="177" fontId="8" fillId="7" borderId="1" xfId="0" applyNumberFormat="1" applyFont="1" applyFill="1" applyBorder="1" applyAlignment="1">
      <alignment horizontal="center" vertical="center"/>
    </xf>
    <xf numFmtId="177" fontId="6" fillId="7" borderId="1" xfId="0" applyNumberFormat="1" applyFont="1" applyFill="1" applyBorder="1" applyAlignment="1">
      <alignment horizontal="center" vertical="center"/>
    </xf>
    <xf numFmtId="177" fontId="8" fillId="7" borderId="13" xfId="0" applyNumberFormat="1" applyFont="1" applyFill="1" applyBorder="1" applyAlignment="1">
      <alignment horizontal="center" vertical="center"/>
    </xf>
    <xf numFmtId="177" fontId="8" fillId="7" borderId="14" xfId="0" applyNumberFormat="1" applyFont="1" applyFill="1" applyBorder="1" applyAlignment="1">
      <alignment horizontal="center" vertical="center"/>
    </xf>
    <xf numFmtId="177" fontId="8" fillId="7" borderId="15" xfId="0" applyNumberFormat="1" applyFont="1" applyFill="1" applyBorder="1" applyAlignment="1">
      <alignment horizontal="center" vertical="center"/>
    </xf>
    <xf numFmtId="0" fontId="2" fillId="3" borderId="20" xfId="0" applyFont="1" applyFill="1" applyBorder="1" applyAlignment="1">
      <alignment horizontal="center" vertical="center" wrapText="1"/>
    </xf>
    <xf numFmtId="0" fontId="2" fillId="3" borderId="21" xfId="0" applyFont="1" applyFill="1" applyBorder="1" applyAlignment="1">
      <alignment horizontal="center" vertical="center" wrapText="1"/>
    </xf>
    <xf numFmtId="0" fontId="2" fillId="3" borderId="22" xfId="0" applyFont="1" applyFill="1" applyBorder="1" applyAlignment="1">
      <alignment horizontal="center" vertical="center" wrapText="1"/>
    </xf>
    <xf numFmtId="176" fontId="2" fillId="0" borderId="1" xfId="0" applyNumberFormat="1" applyFont="1" applyBorder="1" applyAlignment="1">
      <alignment horizontal="center" vertical="center" wrapText="1"/>
    </xf>
    <xf numFmtId="0" fontId="2" fillId="7" borderId="1" xfId="0" applyFont="1" applyFill="1" applyBorder="1" applyAlignment="1">
      <alignment horizontal="center" vertical="center"/>
    </xf>
    <xf numFmtId="0" fontId="2" fillId="0" borderId="1"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15" xfId="0" applyFont="1" applyBorder="1" applyAlignment="1">
      <alignment horizontal="center" vertical="center" wrapText="1"/>
    </xf>
    <xf numFmtId="0" fontId="2" fillId="7" borderId="13" xfId="0" applyFont="1" applyFill="1" applyBorder="1" applyAlignment="1">
      <alignment horizontal="center" vertical="center" wrapText="1"/>
    </xf>
    <xf numFmtId="0" fontId="2" fillId="7" borderId="15" xfId="0" applyFont="1" applyFill="1" applyBorder="1" applyAlignment="1">
      <alignment horizontal="center" vertical="center" wrapText="1"/>
    </xf>
    <xf numFmtId="0" fontId="2" fillId="7" borderId="13" xfId="0" applyFont="1" applyFill="1" applyBorder="1" applyAlignment="1">
      <alignment horizontal="center" vertical="center"/>
    </xf>
    <xf numFmtId="0" fontId="2" fillId="7" borderId="14" xfId="0" applyFont="1" applyFill="1" applyBorder="1" applyAlignment="1">
      <alignment horizontal="center" vertical="center"/>
    </xf>
    <xf numFmtId="0" fontId="2" fillId="7" borderId="15" xfId="0" applyFont="1" applyFill="1" applyBorder="1" applyAlignment="1">
      <alignment horizontal="center" vertical="center"/>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176" fontId="2" fillId="0" borderId="13" xfId="0" applyNumberFormat="1" applyFont="1" applyBorder="1" applyAlignment="1">
      <alignment horizontal="center" vertical="center" wrapText="1"/>
    </xf>
    <xf numFmtId="176" fontId="2" fillId="0" borderId="14" xfId="0" applyNumberFormat="1" applyFont="1" applyBorder="1" applyAlignment="1">
      <alignment horizontal="center" vertical="center" wrapText="1"/>
    </xf>
    <xf numFmtId="176" fontId="2" fillId="0" borderId="15" xfId="0" applyNumberFormat="1" applyFont="1" applyBorder="1" applyAlignment="1">
      <alignment horizontal="center" vertical="center" wrapText="1"/>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2" fillId="0" borderId="12" xfId="0" applyFont="1" applyBorder="1" applyAlignment="1">
      <alignment horizontal="center" vertical="center"/>
    </xf>
    <xf numFmtId="0" fontId="4" fillId="0" borderId="1" xfId="0" applyFont="1" applyBorder="1" applyAlignment="1">
      <alignment horizontal="center" vertical="center" wrapText="1"/>
    </xf>
    <xf numFmtId="0" fontId="3" fillId="10" borderId="5" xfId="0" applyFont="1" applyFill="1" applyBorder="1" applyAlignment="1">
      <alignment horizontal="center" vertical="center"/>
    </xf>
    <xf numFmtId="176" fontId="4" fillId="0" borderId="13" xfId="0" applyNumberFormat="1" applyFont="1" applyBorder="1" applyAlignment="1">
      <alignment horizontal="center" vertical="center" wrapText="1"/>
    </xf>
    <xf numFmtId="176" fontId="4" fillId="0" borderId="14" xfId="0" applyNumberFormat="1" applyFont="1" applyBorder="1" applyAlignment="1">
      <alignment horizontal="center" vertical="center" wrapText="1"/>
    </xf>
    <xf numFmtId="176" fontId="4" fillId="0" borderId="15" xfId="0" applyNumberFormat="1" applyFont="1" applyBorder="1" applyAlignment="1">
      <alignment horizontal="center" vertical="center" wrapText="1"/>
    </xf>
    <xf numFmtId="0" fontId="4" fillId="0" borderId="13" xfId="0" applyFont="1" applyBorder="1" applyAlignment="1">
      <alignment horizontal="center" vertical="center" wrapText="1"/>
    </xf>
    <xf numFmtId="0" fontId="4" fillId="0" borderId="14" xfId="0" applyFont="1" applyBorder="1" applyAlignment="1">
      <alignment horizontal="center" vertical="center" wrapText="1"/>
    </xf>
    <xf numFmtId="0" fontId="4" fillId="0" borderId="15" xfId="0" applyFont="1" applyBorder="1" applyAlignment="1">
      <alignment horizontal="center" vertical="center" wrapText="1"/>
    </xf>
    <xf numFmtId="0" fontId="4" fillId="7" borderId="13" xfId="0" applyFont="1" applyFill="1" applyBorder="1" applyAlignment="1">
      <alignment vertical="center" wrapText="1"/>
    </xf>
    <xf numFmtId="0" fontId="4" fillId="7" borderId="14" xfId="0" applyFont="1" applyFill="1" applyBorder="1" applyAlignment="1">
      <alignment vertical="center" wrapText="1"/>
    </xf>
    <xf numFmtId="0" fontId="4" fillId="7" borderId="15" xfId="0" applyFont="1" applyFill="1" applyBorder="1" applyAlignment="1">
      <alignment vertical="center" wrapText="1"/>
    </xf>
    <xf numFmtId="0" fontId="4" fillId="7" borderId="13" xfId="0" applyFont="1" applyFill="1" applyBorder="1" applyAlignment="1">
      <alignment horizontal="center" vertical="center" wrapText="1"/>
    </xf>
    <xf numFmtId="0" fontId="4" fillId="7" borderId="14" xfId="0" applyFont="1" applyFill="1" applyBorder="1" applyAlignment="1">
      <alignment horizontal="center" vertical="center" wrapText="1"/>
    </xf>
    <xf numFmtId="0" fontId="4" fillId="7" borderId="15" xfId="0" applyFont="1" applyFill="1" applyBorder="1" applyAlignment="1">
      <alignment horizontal="center" vertical="center" wrapText="1"/>
    </xf>
    <xf numFmtId="0" fontId="4" fillId="0" borderId="1" xfId="0" applyFont="1" applyBorder="1" applyAlignment="1">
      <alignment horizontal="center" vertical="center"/>
    </xf>
    <xf numFmtId="0" fontId="4" fillId="0" borderId="1" xfId="0" applyFont="1" applyFill="1" applyBorder="1" applyAlignment="1">
      <alignment horizontal="center" vertical="center" wrapText="1"/>
    </xf>
    <xf numFmtId="0" fontId="2" fillId="0" borderId="1" xfId="0" applyFont="1" applyBorder="1" applyAlignment="1">
      <alignment horizontal="center" vertical="center"/>
    </xf>
    <xf numFmtId="0" fontId="7" fillId="7" borderId="1" xfId="0" applyFont="1" applyFill="1" applyBorder="1" applyAlignment="1">
      <alignment horizontal="center" vertical="center"/>
    </xf>
    <xf numFmtId="176" fontId="7" fillId="0" borderId="1" xfId="0" applyNumberFormat="1" applyFont="1" applyBorder="1" applyAlignment="1">
      <alignment horizontal="center" vertical="center" wrapText="1"/>
    </xf>
    <xf numFmtId="0" fontId="7" fillId="5" borderId="13" xfId="0" applyFont="1" applyFill="1" applyBorder="1" applyAlignment="1">
      <alignment horizontal="center" vertical="center"/>
    </xf>
    <xf numFmtId="0" fontId="7" fillId="5" borderId="14" xfId="0" applyFont="1" applyFill="1" applyBorder="1" applyAlignment="1">
      <alignment horizontal="center" vertical="center"/>
    </xf>
    <xf numFmtId="0" fontId="7" fillId="5" borderId="15" xfId="0" applyFont="1" applyFill="1" applyBorder="1" applyAlignment="1">
      <alignment horizontal="center" vertical="center"/>
    </xf>
    <xf numFmtId="0" fontId="9" fillId="0" borderId="13" xfId="0" applyFont="1" applyBorder="1" applyAlignment="1">
      <alignment horizontal="center" vertical="center" wrapText="1"/>
    </xf>
    <xf numFmtId="0" fontId="9" fillId="0" borderId="15" xfId="0" applyFont="1" applyBorder="1" applyAlignment="1">
      <alignment horizontal="center" vertical="center" wrapText="1"/>
    </xf>
    <xf numFmtId="176" fontId="5" fillId="0" borderId="1" xfId="0" applyNumberFormat="1" applyFont="1" applyBorder="1" applyAlignment="1">
      <alignment horizontal="center" vertical="center" wrapText="1"/>
    </xf>
  </cellXfs>
  <cellStyles count="2">
    <cellStyle name="一般" xfId="0" builtinId="0"/>
    <cellStyle name="千分位" xfId="1" builtin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57"/>
  <sheetViews>
    <sheetView zoomScale="85" zoomScaleNormal="85" workbookViewId="0">
      <selection activeCell="G14" sqref="G14:G15"/>
    </sheetView>
  </sheetViews>
  <sheetFormatPr defaultRowHeight="15.6" x14ac:dyDescent="0.3"/>
  <cols>
    <col min="1" max="1" width="7.88671875" style="78" customWidth="1"/>
    <col min="2" max="2" width="11.109375" style="100" customWidth="1"/>
    <col min="3" max="3" width="26.77734375" style="100" customWidth="1"/>
    <col min="4" max="4" width="9.21875" style="100" customWidth="1"/>
    <col min="5" max="5" width="4.77734375" style="100" customWidth="1"/>
    <col min="6" max="6" width="17.33203125" style="100" customWidth="1"/>
    <col min="7" max="7" width="14.109375" style="102" bestFit="1" customWidth="1"/>
    <col min="8" max="8" width="8.88671875" style="100" hidden="1" customWidth="1"/>
    <col min="9" max="9" width="11.33203125" style="100" bestFit="1" customWidth="1"/>
    <col min="10" max="16384" width="8.88671875" style="100"/>
  </cols>
  <sheetData>
    <row r="1" spans="1:9" ht="16.2" x14ac:dyDescent="0.3">
      <c r="A1" s="281" t="s">
        <v>216</v>
      </c>
      <c r="B1" s="281"/>
      <c r="C1" s="281"/>
      <c r="D1" s="281"/>
      <c r="E1" s="281"/>
      <c r="F1" s="281"/>
      <c r="G1" s="281"/>
      <c r="H1" s="281"/>
      <c r="I1" s="101"/>
    </row>
    <row r="2" spans="1:9" ht="16.2" x14ac:dyDescent="0.3">
      <c r="A2" s="279" t="s">
        <v>428</v>
      </c>
      <c r="B2" s="280"/>
      <c r="C2" s="200" t="s">
        <v>429</v>
      </c>
      <c r="D2" s="200" t="s">
        <v>430</v>
      </c>
      <c r="E2" s="200" t="s">
        <v>431</v>
      </c>
      <c r="F2" s="200" t="s">
        <v>432</v>
      </c>
      <c r="G2" s="200" t="s">
        <v>431</v>
      </c>
      <c r="H2" s="167" t="s">
        <v>217</v>
      </c>
    </row>
    <row r="3" spans="1:9" ht="16.2" x14ac:dyDescent="0.3">
      <c r="A3" s="275" t="s">
        <v>433</v>
      </c>
      <c r="B3" s="275" t="s">
        <v>434</v>
      </c>
      <c r="C3" s="192" t="s">
        <v>450</v>
      </c>
      <c r="D3" s="192">
        <v>6</v>
      </c>
      <c r="E3" s="275">
        <f>SUM(D3:D13)</f>
        <v>49</v>
      </c>
      <c r="F3" s="193">
        <v>2171147</v>
      </c>
      <c r="G3" s="287">
        <f>SUM(F3:F13)</f>
        <v>49639851</v>
      </c>
      <c r="H3" s="285"/>
    </row>
    <row r="4" spans="1:9" ht="16.2" x14ac:dyDescent="0.3">
      <c r="A4" s="275"/>
      <c r="B4" s="275"/>
      <c r="C4" s="192" t="s">
        <v>451</v>
      </c>
      <c r="D4" s="192">
        <v>3</v>
      </c>
      <c r="E4" s="275"/>
      <c r="F4" s="135">
        <v>613688</v>
      </c>
      <c r="G4" s="287"/>
      <c r="H4" s="285"/>
    </row>
    <row r="5" spans="1:9" ht="16.2" x14ac:dyDescent="0.3">
      <c r="A5" s="275"/>
      <c r="B5" s="275"/>
      <c r="C5" s="195" t="s">
        <v>452</v>
      </c>
      <c r="D5" s="192">
        <v>1</v>
      </c>
      <c r="E5" s="275"/>
      <c r="F5" s="193">
        <v>300000</v>
      </c>
      <c r="G5" s="287"/>
      <c r="H5" s="285"/>
    </row>
    <row r="6" spans="1:9" ht="16.2" x14ac:dyDescent="0.3">
      <c r="A6" s="275"/>
      <c r="B6" s="275"/>
      <c r="C6" s="192" t="s">
        <v>286</v>
      </c>
      <c r="D6" s="192">
        <v>11</v>
      </c>
      <c r="E6" s="275"/>
      <c r="F6" s="193">
        <v>3120880</v>
      </c>
      <c r="G6" s="287"/>
      <c r="H6" s="285"/>
    </row>
    <row r="7" spans="1:9" ht="16.2" x14ac:dyDescent="0.3">
      <c r="A7" s="275"/>
      <c r="B7" s="275"/>
      <c r="C7" s="192" t="s">
        <v>287</v>
      </c>
      <c r="D7" s="192">
        <v>5</v>
      </c>
      <c r="E7" s="275"/>
      <c r="F7" s="193">
        <v>9769586</v>
      </c>
      <c r="G7" s="287"/>
      <c r="H7" s="285"/>
    </row>
    <row r="8" spans="1:9" ht="16.2" x14ac:dyDescent="0.3">
      <c r="A8" s="275"/>
      <c r="B8" s="275"/>
      <c r="C8" s="192" t="s">
        <v>435</v>
      </c>
      <c r="D8" s="196">
        <v>6</v>
      </c>
      <c r="E8" s="275"/>
      <c r="F8" s="204">
        <v>21143094</v>
      </c>
      <c r="G8" s="287"/>
      <c r="H8" s="285"/>
    </row>
    <row r="9" spans="1:9" ht="16.2" x14ac:dyDescent="0.3">
      <c r="A9" s="275"/>
      <c r="B9" s="275"/>
      <c r="C9" s="192" t="s">
        <v>288</v>
      </c>
      <c r="D9" s="192">
        <v>7</v>
      </c>
      <c r="E9" s="275"/>
      <c r="F9" s="193">
        <v>2833850</v>
      </c>
      <c r="G9" s="287"/>
      <c r="H9" s="285"/>
    </row>
    <row r="10" spans="1:9" ht="16.2" x14ac:dyDescent="0.3">
      <c r="A10" s="275"/>
      <c r="B10" s="275"/>
      <c r="C10" s="197" t="s">
        <v>421</v>
      </c>
      <c r="D10" s="192">
        <v>1</v>
      </c>
      <c r="E10" s="275"/>
      <c r="F10" s="193">
        <v>3027000</v>
      </c>
      <c r="G10" s="287"/>
      <c r="H10" s="285"/>
    </row>
    <row r="11" spans="1:9" ht="16.2" x14ac:dyDescent="0.3">
      <c r="A11" s="275"/>
      <c r="B11" s="275"/>
      <c r="C11" s="192" t="s">
        <v>422</v>
      </c>
      <c r="D11" s="192">
        <v>5</v>
      </c>
      <c r="E11" s="275"/>
      <c r="F11" s="193">
        <v>4284606</v>
      </c>
      <c r="G11" s="287"/>
      <c r="H11" s="285"/>
    </row>
    <row r="12" spans="1:9" ht="16.2" x14ac:dyDescent="0.3">
      <c r="A12" s="275"/>
      <c r="B12" s="275"/>
      <c r="C12" s="197" t="s">
        <v>408</v>
      </c>
      <c r="D12" s="192">
        <v>3</v>
      </c>
      <c r="E12" s="275"/>
      <c r="F12" s="193">
        <v>2277000</v>
      </c>
      <c r="G12" s="287"/>
      <c r="H12" s="285"/>
    </row>
    <row r="13" spans="1:9" ht="16.2" x14ac:dyDescent="0.3">
      <c r="A13" s="275"/>
      <c r="B13" s="275"/>
      <c r="C13" s="195" t="s">
        <v>289</v>
      </c>
      <c r="D13" s="192">
        <v>1</v>
      </c>
      <c r="E13" s="275"/>
      <c r="F13" s="193">
        <v>99000</v>
      </c>
      <c r="G13" s="287"/>
      <c r="H13" s="285"/>
    </row>
    <row r="14" spans="1:9" ht="16.2" x14ac:dyDescent="0.3">
      <c r="A14" s="275"/>
      <c r="B14" s="275" t="s">
        <v>436</v>
      </c>
      <c r="C14" s="192" t="s">
        <v>437</v>
      </c>
      <c r="D14" s="192">
        <v>12</v>
      </c>
      <c r="E14" s="275">
        <f>SUM(D14:D15)</f>
        <v>13</v>
      </c>
      <c r="F14" s="170">
        <v>1488258</v>
      </c>
      <c r="G14" s="287">
        <f>SUM(F14:F15)</f>
        <v>1800258</v>
      </c>
      <c r="H14" s="285" t="s">
        <v>89</v>
      </c>
    </row>
    <row r="15" spans="1:9" ht="16.2" x14ac:dyDescent="0.3">
      <c r="A15" s="275"/>
      <c r="B15" s="275"/>
      <c r="C15" s="192" t="s">
        <v>438</v>
      </c>
      <c r="D15" s="192">
        <v>1</v>
      </c>
      <c r="E15" s="275"/>
      <c r="F15" s="193">
        <v>312000</v>
      </c>
      <c r="G15" s="287"/>
      <c r="H15" s="285"/>
    </row>
    <row r="16" spans="1:9" ht="16.2" customHeight="1" x14ac:dyDescent="0.3">
      <c r="A16" s="275"/>
      <c r="B16" s="282" t="s">
        <v>453</v>
      </c>
      <c r="C16" s="197" t="s">
        <v>714</v>
      </c>
      <c r="D16" s="244">
        <v>1</v>
      </c>
      <c r="E16" s="282">
        <f>SUM(D16:D20)</f>
        <v>30</v>
      </c>
      <c r="F16" s="263">
        <v>1056000</v>
      </c>
      <c r="G16" s="288">
        <f>SUM(F16:F20)</f>
        <v>10778000</v>
      </c>
      <c r="H16" s="245"/>
    </row>
    <row r="17" spans="1:8" ht="16.2" x14ac:dyDescent="0.3">
      <c r="A17" s="275"/>
      <c r="B17" s="283"/>
      <c r="C17" s="192" t="s">
        <v>290</v>
      </c>
      <c r="D17" s="196">
        <v>19</v>
      </c>
      <c r="E17" s="283"/>
      <c r="F17" s="269">
        <v>7367000</v>
      </c>
      <c r="G17" s="289"/>
      <c r="H17" s="285" t="s">
        <v>90</v>
      </c>
    </row>
    <row r="18" spans="1:8" ht="16.2" x14ac:dyDescent="0.3">
      <c r="A18" s="275"/>
      <c r="B18" s="283"/>
      <c r="C18" s="192" t="s">
        <v>291</v>
      </c>
      <c r="D18" s="192">
        <v>3</v>
      </c>
      <c r="E18" s="283"/>
      <c r="F18" s="193">
        <v>445000</v>
      </c>
      <c r="G18" s="289"/>
      <c r="H18" s="285"/>
    </row>
    <row r="19" spans="1:8" ht="16.2" x14ac:dyDescent="0.3">
      <c r="A19" s="275"/>
      <c r="B19" s="283"/>
      <c r="C19" s="192" t="s">
        <v>292</v>
      </c>
      <c r="D19" s="192">
        <v>6</v>
      </c>
      <c r="E19" s="283"/>
      <c r="F19" s="135">
        <v>1660000</v>
      </c>
      <c r="G19" s="289"/>
      <c r="H19" s="285"/>
    </row>
    <row r="20" spans="1:8" ht="16.2" x14ac:dyDescent="0.3">
      <c r="A20" s="275"/>
      <c r="B20" s="284"/>
      <c r="C20" s="192" t="s">
        <v>293</v>
      </c>
      <c r="D20" s="192">
        <v>1</v>
      </c>
      <c r="E20" s="284"/>
      <c r="F20" s="193">
        <v>250000</v>
      </c>
      <c r="G20" s="290"/>
      <c r="H20" s="285"/>
    </row>
    <row r="21" spans="1:8" ht="16.2" x14ac:dyDescent="0.3">
      <c r="A21" s="275"/>
      <c r="B21" s="275" t="s">
        <v>454</v>
      </c>
      <c r="C21" s="192" t="s">
        <v>294</v>
      </c>
      <c r="D21" s="192">
        <v>2</v>
      </c>
      <c r="E21" s="275">
        <f>SUM(D21:D24)</f>
        <v>12</v>
      </c>
      <c r="F21" s="193">
        <v>400000</v>
      </c>
      <c r="G21" s="287">
        <f>SUM(F21:F24)</f>
        <v>6500428</v>
      </c>
      <c r="H21" s="285" t="s">
        <v>91</v>
      </c>
    </row>
    <row r="22" spans="1:8" ht="16.2" x14ac:dyDescent="0.3">
      <c r="A22" s="275"/>
      <c r="B22" s="275"/>
      <c r="C22" s="192" t="s">
        <v>295</v>
      </c>
      <c r="D22" s="192">
        <v>4</v>
      </c>
      <c r="E22" s="275"/>
      <c r="F22" s="193">
        <v>917528</v>
      </c>
      <c r="G22" s="287"/>
      <c r="H22" s="285"/>
    </row>
    <row r="23" spans="1:8" ht="16.2" x14ac:dyDescent="0.3">
      <c r="A23" s="275"/>
      <c r="B23" s="275"/>
      <c r="C23" s="195" t="s">
        <v>296</v>
      </c>
      <c r="D23" s="192">
        <v>4</v>
      </c>
      <c r="E23" s="275"/>
      <c r="F23" s="193">
        <v>4560000</v>
      </c>
      <c r="G23" s="287"/>
      <c r="H23" s="285"/>
    </row>
    <row r="24" spans="1:8" ht="16.2" x14ac:dyDescent="0.3">
      <c r="A24" s="275"/>
      <c r="B24" s="275"/>
      <c r="C24" s="192" t="s">
        <v>297</v>
      </c>
      <c r="D24" s="192">
        <v>2</v>
      </c>
      <c r="E24" s="275"/>
      <c r="F24" s="193">
        <v>622900</v>
      </c>
      <c r="G24" s="287"/>
      <c r="H24" s="285"/>
    </row>
    <row r="25" spans="1:8" ht="16.2" x14ac:dyDescent="0.3">
      <c r="A25" s="275"/>
      <c r="B25" s="275" t="s">
        <v>439</v>
      </c>
      <c r="C25" s="192" t="s">
        <v>294</v>
      </c>
      <c r="D25" s="192">
        <v>0</v>
      </c>
      <c r="E25" s="275">
        <f>SUM(D25:D27)</f>
        <v>11</v>
      </c>
      <c r="F25" s="193">
        <v>0</v>
      </c>
      <c r="G25" s="286">
        <f>SUM(F25:F27)</f>
        <v>2496770</v>
      </c>
      <c r="H25" s="285" t="s">
        <v>92</v>
      </c>
    </row>
    <row r="26" spans="1:8" ht="16.2" x14ac:dyDescent="0.3">
      <c r="A26" s="275"/>
      <c r="B26" s="275"/>
      <c r="C26" s="192" t="s">
        <v>298</v>
      </c>
      <c r="D26" s="196">
        <v>8</v>
      </c>
      <c r="E26" s="275"/>
      <c r="F26" s="194">
        <v>2270770</v>
      </c>
      <c r="G26" s="286"/>
      <c r="H26" s="285"/>
    </row>
    <row r="27" spans="1:8" ht="16.2" x14ac:dyDescent="0.3">
      <c r="A27" s="275"/>
      <c r="B27" s="275"/>
      <c r="C27" s="192" t="s">
        <v>299</v>
      </c>
      <c r="D27" s="192">
        <v>3</v>
      </c>
      <c r="E27" s="275"/>
      <c r="F27" s="193">
        <v>226000</v>
      </c>
      <c r="G27" s="286"/>
      <c r="H27" s="285"/>
    </row>
    <row r="28" spans="1:8" ht="16.2" x14ac:dyDescent="0.3">
      <c r="A28" s="275"/>
      <c r="B28" s="275" t="s">
        <v>455</v>
      </c>
      <c r="C28" s="192" t="s">
        <v>300</v>
      </c>
      <c r="D28" s="192">
        <v>2</v>
      </c>
      <c r="E28" s="275">
        <f>SUM(D28:D31)</f>
        <v>9</v>
      </c>
      <c r="F28" s="193">
        <v>230000</v>
      </c>
      <c r="G28" s="286">
        <f>SUM(F28:F31)</f>
        <v>1950000</v>
      </c>
      <c r="H28" s="285"/>
    </row>
    <row r="29" spans="1:8" ht="16.2" x14ac:dyDescent="0.3">
      <c r="A29" s="275"/>
      <c r="B29" s="275"/>
      <c r="C29" s="195" t="s">
        <v>301</v>
      </c>
      <c r="D29" s="196">
        <v>1</v>
      </c>
      <c r="E29" s="275"/>
      <c r="F29" s="194">
        <v>210000</v>
      </c>
      <c r="G29" s="286"/>
      <c r="H29" s="285"/>
    </row>
    <row r="30" spans="1:8" ht="16.2" x14ac:dyDescent="0.3">
      <c r="A30" s="275"/>
      <c r="B30" s="275"/>
      <c r="C30" s="195" t="s">
        <v>302</v>
      </c>
      <c r="D30" s="192">
        <v>0</v>
      </c>
      <c r="E30" s="275"/>
      <c r="F30" s="193">
        <v>0</v>
      </c>
      <c r="G30" s="286"/>
      <c r="H30" s="285"/>
    </row>
    <row r="31" spans="1:8" ht="16.2" x14ac:dyDescent="0.3">
      <c r="A31" s="275"/>
      <c r="B31" s="275"/>
      <c r="C31" s="192" t="s">
        <v>303</v>
      </c>
      <c r="D31" s="192">
        <v>6</v>
      </c>
      <c r="E31" s="275"/>
      <c r="F31" s="193">
        <v>1510000</v>
      </c>
      <c r="G31" s="286"/>
      <c r="H31" s="285"/>
    </row>
    <row r="32" spans="1:8" ht="16.2" x14ac:dyDescent="0.3">
      <c r="A32" s="275" t="s">
        <v>440</v>
      </c>
      <c r="B32" s="275" t="s">
        <v>441</v>
      </c>
      <c r="C32" s="192" t="s">
        <v>304</v>
      </c>
      <c r="D32" s="192">
        <v>2</v>
      </c>
      <c r="E32" s="275">
        <f>SUM(D32:D35)</f>
        <v>12</v>
      </c>
      <c r="F32" s="193">
        <v>755854</v>
      </c>
      <c r="G32" s="287">
        <f>SUM(F32:F35)</f>
        <v>5417354</v>
      </c>
      <c r="H32" s="285"/>
    </row>
    <row r="33" spans="1:10" ht="16.2" x14ac:dyDescent="0.3">
      <c r="A33" s="275"/>
      <c r="B33" s="275"/>
      <c r="C33" s="192" t="s">
        <v>456</v>
      </c>
      <c r="D33" s="192">
        <v>3</v>
      </c>
      <c r="E33" s="275"/>
      <c r="F33" s="193">
        <v>2728000</v>
      </c>
      <c r="G33" s="287"/>
      <c r="H33" s="285"/>
    </row>
    <row r="34" spans="1:10" ht="16.2" x14ac:dyDescent="0.3">
      <c r="A34" s="275"/>
      <c r="B34" s="275"/>
      <c r="C34" s="251" t="s">
        <v>443</v>
      </c>
      <c r="D34" s="192">
        <v>6</v>
      </c>
      <c r="E34" s="275"/>
      <c r="F34" s="193">
        <v>1883500</v>
      </c>
      <c r="G34" s="287"/>
      <c r="H34" s="252"/>
    </row>
    <row r="35" spans="1:10" ht="16.2" x14ac:dyDescent="0.3">
      <c r="A35" s="275"/>
      <c r="B35" s="275"/>
      <c r="C35" s="197" t="s">
        <v>787</v>
      </c>
      <c r="D35" s="100">
        <v>1</v>
      </c>
      <c r="E35" s="275"/>
      <c r="F35" s="262">
        <v>50000</v>
      </c>
      <c r="G35" s="287"/>
      <c r="H35" s="114"/>
    </row>
    <row r="36" spans="1:10" ht="16.2" x14ac:dyDescent="0.3">
      <c r="A36" s="275"/>
      <c r="B36" s="192" t="s">
        <v>444</v>
      </c>
      <c r="C36" s="192" t="s">
        <v>444</v>
      </c>
      <c r="D36" s="192">
        <v>5</v>
      </c>
      <c r="E36" s="192">
        <f>D36</f>
        <v>5</v>
      </c>
      <c r="F36" s="193">
        <v>9047170</v>
      </c>
      <c r="G36" s="193">
        <f>F36</f>
        <v>9047170</v>
      </c>
      <c r="H36" s="285" t="s">
        <v>93</v>
      </c>
    </row>
    <row r="37" spans="1:10" ht="16.2" customHeight="1" x14ac:dyDescent="0.3">
      <c r="A37" s="275"/>
      <c r="B37" s="282" t="s">
        <v>445</v>
      </c>
      <c r="C37" s="192" t="s">
        <v>442</v>
      </c>
      <c r="D37" s="192">
        <v>1</v>
      </c>
      <c r="E37" s="282">
        <f>SUM(D37:D40)</f>
        <v>6</v>
      </c>
      <c r="F37" s="135">
        <v>60000</v>
      </c>
      <c r="G37" s="276">
        <f>SUM(F37:F40)</f>
        <v>723950</v>
      </c>
      <c r="H37" s="285"/>
    </row>
    <row r="38" spans="1:10" ht="16.2" x14ac:dyDescent="0.3">
      <c r="A38" s="275"/>
      <c r="B38" s="283"/>
      <c r="C38" s="192" t="s">
        <v>446</v>
      </c>
      <c r="D38" s="192">
        <v>2</v>
      </c>
      <c r="E38" s="283"/>
      <c r="F38" s="193">
        <v>60000</v>
      </c>
      <c r="G38" s="277"/>
      <c r="H38" s="285"/>
    </row>
    <row r="39" spans="1:10" ht="16.2" x14ac:dyDescent="0.3">
      <c r="A39" s="275"/>
      <c r="B39" s="283"/>
      <c r="C39" s="197" t="s">
        <v>690</v>
      </c>
      <c r="D39" s="239">
        <v>1</v>
      </c>
      <c r="E39" s="283"/>
      <c r="F39" s="240">
        <v>138000</v>
      </c>
      <c r="G39" s="277"/>
      <c r="H39" s="285"/>
    </row>
    <row r="40" spans="1:10" ht="16.2" x14ac:dyDescent="0.3">
      <c r="A40" s="275"/>
      <c r="B40" s="284"/>
      <c r="C40" s="195" t="s">
        <v>447</v>
      </c>
      <c r="D40" s="192">
        <v>2</v>
      </c>
      <c r="E40" s="284"/>
      <c r="F40" s="193">
        <v>465950</v>
      </c>
      <c r="G40" s="278"/>
      <c r="H40" s="285"/>
      <c r="I40"/>
      <c r="J40" s="101"/>
    </row>
    <row r="41" spans="1:10" ht="16.5" hidden="1" customHeight="1" x14ac:dyDescent="0.3">
      <c r="A41" s="275"/>
      <c r="B41" s="192"/>
      <c r="C41" s="192"/>
      <c r="D41" s="192"/>
      <c r="E41" s="192"/>
      <c r="F41" s="193"/>
      <c r="G41" s="193"/>
      <c r="H41" s="285"/>
    </row>
    <row r="42" spans="1:10" ht="16.5" hidden="1" customHeight="1" x14ac:dyDescent="0.3">
      <c r="A42" s="275"/>
      <c r="B42" s="192"/>
      <c r="C42" s="192"/>
      <c r="D42" s="192"/>
      <c r="E42" s="192"/>
      <c r="F42" s="193"/>
      <c r="G42" s="193"/>
      <c r="H42" s="285"/>
    </row>
    <row r="43" spans="1:10" ht="16.5" hidden="1" customHeight="1" x14ac:dyDescent="0.3">
      <c r="A43" s="275"/>
      <c r="B43" s="192"/>
      <c r="C43" s="192"/>
      <c r="D43" s="192"/>
      <c r="E43" s="192"/>
      <c r="F43" s="193"/>
      <c r="G43" s="193"/>
      <c r="H43" s="285"/>
    </row>
    <row r="44" spans="1:10" ht="16.5" hidden="1" customHeight="1" x14ac:dyDescent="0.3">
      <c r="A44" s="275"/>
      <c r="B44" s="192"/>
      <c r="C44" s="192"/>
      <c r="D44" s="192"/>
      <c r="E44" s="192"/>
      <c r="F44" s="193"/>
      <c r="G44" s="193"/>
      <c r="H44" s="285"/>
    </row>
    <row r="45" spans="1:10" ht="16.5" hidden="1" customHeight="1" x14ac:dyDescent="0.3">
      <c r="A45" s="275"/>
      <c r="B45" s="192"/>
      <c r="C45" s="192"/>
      <c r="D45" s="192"/>
      <c r="E45" s="192"/>
      <c r="F45" s="193"/>
      <c r="G45" s="193"/>
      <c r="H45" s="285"/>
    </row>
    <row r="46" spans="1:10" ht="16.5" customHeight="1" x14ac:dyDescent="0.3">
      <c r="A46" s="275"/>
      <c r="B46" s="192" t="s">
        <v>448</v>
      </c>
      <c r="C46" s="192" t="s">
        <v>305</v>
      </c>
      <c r="D46" s="192">
        <v>0</v>
      </c>
      <c r="E46" s="192">
        <v>0</v>
      </c>
      <c r="F46" s="192">
        <v>0</v>
      </c>
      <c r="G46" s="192">
        <v>0</v>
      </c>
      <c r="H46" s="114"/>
    </row>
    <row r="47" spans="1:10" ht="16.2" x14ac:dyDescent="0.3">
      <c r="A47" s="275"/>
      <c r="B47" s="192" t="s">
        <v>449</v>
      </c>
      <c r="C47" s="192"/>
      <c r="D47" s="192">
        <v>0</v>
      </c>
      <c r="E47" s="192">
        <f>SUM(D47:D47)</f>
        <v>0</v>
      </c>
      <c r="F47" s="192">
        <v>0</v>
      </c>
      <c r="G47" s="192">
        <f>SUM(F47:F47)</f>
        <v>0</v>
      </c>
      <c r="H47" s="114"/>
    </row>
    <row r="48" spans="1:10" s="199" customFormat="1" ht="16.2" x14ac:dyDescent="0.3">
      <c r="A48" s="168" t="s">
        <v>185</v>
      </c>
      <c r="B48" s="168"/>
      <c r="C48" s="168"/>
      <c r="D48" s="168">
        <f>SUM(D3:D47)</f>
        <v>147</v>
      </c>
      <c r="E48" s="168">
        <f>SUM(E3:E47)</f>
        <v>147</v>
      </c>
      <c r="F48" s="198"/>
      <c r="G48" s="198">
        <f>SUM(G3:G47)</f>
        <v>88353781</v>
      </c>
      <c r="H48" s="168"/>
    </row>
    <row r="49" spans="1:7" x14ac:dyDescent="0.3">
      <c r="A49" s="100"/>
      <c r="G49" s="100"/>
    </row>
    <row r="50" spans="1:7" x14ac:dyDescent="0.3">
      <c r="A50" s="100"/>
      <c r="G50" s="100"/>
    </row>
    <row r="51" spans="1:7" x14ac:dyDescent="0.3">
      <c r="A51" s="100"/>
      <c r="G51" s="100"/>
    </row>
    <row r="52" spans="1:7" x14ac:dyDescent="0.3">
      <c r="A52" s="100"/>
      <c r="G52" s="100"/>
    </row>
    <row r="53" spans="1:7" x14ac:dyDescent="0.3">
      <c r="A53" s="100"/>
      <c r="G53" s="100"/>
    </row>
    <row r="54" spans="1:7" x14ac:dyDescent="0.3">
      <c r="A54" s="100"/>
      <c r="G54" s="100"/>
    </row>
    <row r="55" spans="1:7" x14ac:dyDescent="0.3">
      <c r="A55" s="100"/>
      <c r="G55" s="100"/>
    </row>
    <row r="56" spans="1:7" x14ac:dyDescent="0.3">
      <c r="A56" s="100"/>
      <c r="G56" s="100"/>
    </row>
    <row r="57" spans="1:7" x14ac:dyDescent="0.3">
      <c r="A57" s="100"/>
      <c r="G57" s="100"/>
    </row>
  </sheetData>
  <mergeCells count="36">
    <mergeCell ref="A3:A31"/>
    <mergeCell ref="B28:B31"/>
    <mergeCell ref="E28:E31"/>
    <mergeCell ref="G28:G31"/>
    <mergeCell ref="H28:H31"/>
    <mergeCell ref="B21:B24"/>
    <mergeCell ref="E3:E13"/>
    <mergeCell ref="B16:B20"/>
    <mergeCell ref="E16:E20"/>
    <mergeCell ref="G16:G20"/>
    <mergeCell ref="H14:H15"/>
    <mergeCell ref="H17:H20"/>
    <mergeCell ref="A2:B2"/>
    <mergeCell ref="A1:H1"/>
    <mergeCell ref="B14:B15"/>
    <mergeCell ref="B37:B40"/>
    <mergeCell ref="E37:E40"/>
    <mergeCell ref="A32:A47"/>
    <mergeCell ref="H3:H13"/>
    <mergeCell ref="H25:H27"/>
    <mergeCell ref="H21:H24"/>
    <mergeCell ref="H32:H33"/>
    <mergeCell ref="G25:G27"/>
    <mergeCell ref="G21:G24"/>
    <mergeCell ref="G32:G35"/>
    <mergeCell ref="G3:G13"/>
    <mergeCell ref="G14:G15"/>
    <mergeCell ref="H36:H45"/>
    <mergeCell ref="E32:E35"/>
    <mergeCell ref="B3:B13"/>
    <mergeCell ref="G37:G40"/>
    <mergeCell ref="E25:E27"/>
    <mergeCell ref="E21:E24"/>
    <mergeCell ref="E14:E15"/>
    <mergeCell ref="B32:B35"/>
    <mergeCell ref="B25:B27"/>
  </mergeCells>
  <phoneticPr fontId="1" type="noConversion"/>
  <pageMargins left="0.25" right="0.25"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0"/>
  <sheetViews>
    <sheetView topLeftCell="A61" zoomScale="86" zoomScaleNormal="86" workbookViewId="0">
      <selection activeCell="J64" sqref="J64"/>
    </sheetView>
  </sheetViews>
  <sheetFormatPr defaultRowHeight="16.2" x14ac:dyDescent="0.3"/>
  <cols>
    <col min="1" max="1" width="12.109375" style="139" customWidth="1"/>
    <col min="2" max="2" width="17.6640625" style="139" customWidth="1"/>
    <col min="3" max="3" width="6.44140625" style="139" bestFit="1" customWidth="1"/>
    <col min="4" max="4" width="13.21875" style="139" customWidth="1"/>
    <col min="5" max="5" width="55.88671875" style="139" customWidth="1"/>
    <col min="6" max="6" width="23.109375" style="139" customWidth="1"/>
    <col min="7" max="7" width="17.5546875" style="139" bestFit="1" customWidth="1"/>
    <col min="8" max="8" width="26.5546875" style="139" bestFit="1" customWidth="1"/>
    <col min="9" max="9" width="23" style="139" customWidth="1"/>
    <col min="10" max="10" width="17.77734375" style="151" customWidth="1"/>
    <col min="11" max="16384" width="8.88671875" style="139"/>
  </cols>
  <sheetData>
    <row r="1" spans="1:11" x14ac:dyDescent="0.3">
      <c r="A1" s="4" t="s">
        <v>355</v>
      </c>
      <c r="B1" s="4" t="s">
        <v>356</v>
      </c>
      <c r="C1" s="4" t="s">
        <v>357</v>
      </c>
      <c r="D1" s="4" t="s">
        <v>358</v>
      </c>
      <c r="E1" s="4" t="s">
        <v>359</v>
      </c>
      <c r="F1" s="4" t="s">
        <v>360</v>
      </c>
      <c r="G1" s="4" t="s">
        <v>361</v>
      </c>
      <c r="H1" s="4" t="s">
        <v>362</v>
      </c>
      <c r="I1" s="4" t="s">
        <v>363</v>
      </c>
      <c r="J1" s="153" t="s">
        <v>364</v>
      </c>
    </row>
    <row r="2" spans="1:11" x14ac:dyDescent="0.3">
      <c r="A2" s="291" t="s">
        <v>365</v>
      </c>
      <c r="B2" s="294" t="s">
        <v>366</v>
      </c>
      <c r="C2" s="133">
        <v>1</v>
      </c>
      <c r="D2" s="127">
        <v>1081007</v>
      </c>
      <c r="E2" s="173" t="s">
        <v>367</v>
      </c>
      <c r="F2" s="62" t="s">
        <v>132</v>
      </c>
      <c r="G2" s="62" t="s">
        <v>368</v>
      </c>
      <c r="H2" s="62" t="s">
        <v>369</v>
      </c>
      <c r="I2" s="62" t="s">
        <v>133</v>
      </c>
      <c r="J2" s="62">
        <v>450000</v>
      </c>
    </row>
    <row r="3" spans="1:11" ht="30" customHeight="1" x14ac:dyDescent="0.3">
      <c r="A3" s="292"/>
      <c r="B3" s="294"/>
      <c r="C3" s="134">
        <v>1</v>
      </c>
      <c r="D3" s="127" t="s">
        <v>134</v>
      </c>
      <c r="E3" s="173" t="s">
        <v>370</v>
      </c>
      <c r="F3" s="62" t="s">
        <v>132</v>
      </c>
      <c r="G3" s="62" t="s">
        <v>371</v>
      </c>
      <c r="H3" s="62" t="s">
        <v>376</v>
      </c>
      <c r="I3" s="62" t="s">
        <v>48</v>
      </c>
      <c r="J3" s="154">
        <v>255147</v>
      </c>
    </row>
    <row r="4" spans="1:11" ht="64.8" customHeight="1" x14ac:dyDescent="0.3">
      <c r="A4" s="292"/>
      <c r="B4" s="294"/>
      <c r="C4" s="134">
        <v>1</v>
      </c>
      <c r="D4" s="127">
        <v>1071004</v>
      </c>
      <c r="E4" s="173" t="s">
        <v>311</v>
      </c>
      <c r="F4" s="62" t="s">
        <v>312</v>
      </c>
      <c r="G4" s="62" t="s">
        <v>313</v>
      </c>
      <c r="H4" s="62" t="s">
        <v>314</v>
      </c>
      <c r="I4" s="62" t="s">
        <v>133</v>
      </c>
      <c r="J4" s="62">
        <v>176000</v>
      </c>
    </row>
    <row r="5" spans="1:11" ht="32.4" x14ac:dyDescent="0.3">
      <c r="A5" s="292"/>
      <c r="B5" s="294"/>
      <c r="C5" s="134">
        <v>1</v>
      </c>
      <c r="D5" s="127"/>
      <c r="E5" s="173" t="s">
        <v>232</v>
      </c>
      <c r="F5" s="62" t="s">
        <v>233</v>
      </c>
      <c r="G5" s="62" t="s">
        <v>372</v>
      </c>
      <c r="H5" s="62" t="s">
        <v>234</v>
      </c>
      <c r="I5" s="62" t="s">
        <v>235</v>
      </c>
      <c r="J5" s="62">
        <v>500000</v>
      </c>
    </row>
    <row r="6" spans="1:11" x14ac:dyDescent="0.3">
      <c r="A6" s="292"/>
      <c r="B6" s="294"/>
      <c r="C6" s="267">
        <v>1</v>
      </c>
      <c r="D6" s="127"/>
      <c r="E6" s="229" t="s">
        <v>651</v>
      </c>
      <c r="F6" s="150" t="s">
        <v>132</v>
      </c>
      <c r="G6" s="150" t="s">
        <v>652</v>
      </c>
      <c r="H6" s="150" t="s">
        <v>653</v>
      </c>
      <c r="I6" s="150" t="s">
        <v>654</v>
      </c>
      <c r="J6" s="224">
        <v>405000</v>
      </c>
    </row>
    <row r="7" spans="1:11" ht="30" customHeight="1" x14ac:dyDescent="0.3">
      <c r="A7" s="292"/>
      <c r="B7" s="294"/>
      <c r="C7" s="134">
        <v>1</v>
      </c>
      <c r="D7" s="127">
        <v>1081065</v>
      </c>
      <c r="E7" s="212" t="s">
        <v>818</v>
      </c>
      <c r="F7" s="264" t="s">
        <v>132</v>
      </c>
      <c r="G7" s="264" t="s">
        <v>819</v>
      </c>
      <c r="H7" s="264" t="s">
        <v>820</v>
      </c>
      <c r="I7" s="264" t="s">
        <v>821</v>
      </c>
      <c r="J7" s="250">
        <v>385000</v>
      </c>
    </row>
    <row r="8" spans="1:11" x14ac:dyDescent="0.3">
      <c r="A8" s="292"/>
      <c r="B8" s="20" t="s">
        <v>373</v>
      </c>
      <c r="C8" s="66">
        <f>SUM(C2:C7)</f>
        <v>6</v>
      </c>
      <c r="D8" s="43"/>
      <c r="E8" s="214"/>
      <c r="F8" s="43"/>
      <c r="G8" s="43"/>
      <c r="H8" s="43"/>
      <c r="I8" s="43"/>
      <c r="J8" s="67">
        <f>SUM(J2:J7)</f>
        <v>2171147</v>
      </c>
    </row>
    <row r="9" spans="1:11" x14ac:dyDescent="0.3">
      <c r="A9" s="292"/>
      <c r="B9" s="295" t="s">
        <v>374</v>
      </c>
      <c r="C9" s="141">
        <v>1</v>
      </c>
      <c r="D9" s="127" t="s">
        <v>53</v>
      </c>
      <c r="E9" s="173" t="s">
        <v>375</v>
      </c>
      <c r="F9" s="62" t="s">
        <v>315</v>
      </c>
      <c r="G9" s="62" t="s">
        <v>316</v>
      </c>
      <c r="H9" s="62" t="s">
        <v>317</v>
      </c>
      <c r="I9" s="62" t="s">
        <v>41</v>
      </c>
      <c r="J9" s="62">
        <v>59268</v>
      </c>
    </row>
    <row r="10" spans="1:11" x14ac:dyDescent="0.3">
      <c r="A10" s="292"/>
      <c r="B10" s="295"/>
      <c r="C10" s="141">
        <v>1</v>
      </c>
      <c r="D10" s="127" t="s">
        <v>54</v>
      </c>
      <c r="E10" s="173" t="s">
        <v>318</v>
      </c>
      <c r="F10" s="62" t="s">
        <v>315</v>
      </c>
      <c r="G10" s="62" t="s">
        <v>316</v>
      </c>
      <c r="H10" s="62" t="s">
        <v>317</v>
      </c>
      <c r="I10" s="62" t="s">
        <v>55</v>
      </c>
      <c r="J10" s="62">
        <v>104420</v>
      </c>
    </row>
    <row r="11" spans="1:11" x14ac:dyDescent="0.3">
      <c r="A11" s="292"/>
      <c r="B11" s="295"/>
      <c r="C11" s="203">
        <v>1</v>
      </c>
      <c r="D11" s="203">
        <v>1081066</v>
      </c>
      <c r="E11" s="215" t="s">
        <v>835</v>
      </c>
      <c r="F11" s="139" t="s">
        <v>836</v>
      </c>
      <c r="G11" s="139" t="s">
        <v>837</v>
      </c>
      <c r="H11" s="215" t="s">
        <v>838</v>
      </c>
      <c r="I11" s="139" t="s">
        <v>839</v>
      </c>
      <c r="J11" s="238">
        <v>450000</v>
      </c>
    </row>
    <row r="12" spans="1:11" x14ac:dyDescent="0.3">
      <c r="A12" s="292"/>
      <c r="B12" s="295"/>
      <c r="C12" s="141"/>
      <c r="D12" s="127"/>
      <c r="E12" s="173"/>
      <c r="F12" s="62"/>
      <c r="G12" s="62"/>
      <c r="H12" s="62"/>
      <c r="I12" s="62"/>
      <c r="J12" s="62"/>
    </row>
    <row r="13" spans="1:11" x14ac:dyDescent="0.3">
      <c r="A13" s="292"/>
      <c r="B13" s="295"/>
      <c r="C13" s="57"/>
      <c r="D13" s="127"/>
      <c r="E13" s="173"/>
      <c r="F13" s="62"/>
      <c r="G13" s="62"/>
      <c r="H13" s="62"/>
      <c r="I13" s="62"/>
      <c r="J13" s="62"/>
      <c r="K13" s="142"/>
    </row>
    <row r="14" spans="1:11" x14ac:dyDescent="0.3">
      <c r="A14" s="292"/>
      <c r="B14" s="20" t="s">
        <v>319</v>
      </c>
      <c r="C14" s="66">
        <f>SUM(C9:C13)</f>
        <v>3</v>
      </c>
      <c r="D14" s="143"/>
      <c r="E14" s="217"/>
      <c r="F14" s="144"/>
      <c r="G14" s="144"/>
      <c r="H14" s="144"/>
      <c r="I14" s="144"/>
      <c r="J14" s="67">
        <f>SUM(J9:J13)</f>
        <v>613688</v>
      </c>
      <c r="K14" s="142"/>
    </row>
    <row r="15" spans="1:11" x14ac:dyDescent="0.3">
      <c r="A15" s="292"/>
      <c r="B15" s="300" t="s">
        <v>320</v>
      </c>
      <c r="C15" s="141">
        <v>1</v>
      </c>
      <c r="D15" s="127" t="s">
        <v>392</v>
      </c>
      <c r="E15" s="173" t="s">
        <v>393</v>
      </c>
      <c r="F15" s="62" t="s">
        <v>320</v>
      </c>
      <c r="G15" s="62" t="s">
        <v>394</v>
      </c>
      <c r="H15" s="62" t="s">
        <v>395</v>
      </c>
      <c r="I15" s="62" t="s">
        <v>396</v>
      </c>
      <c r="J15" s="62">
        <v>300000</v>
      </c>
      <c r="K15" s="142"/>
    </row>
    <row r="16" spans="1:11" x14ac:dyDescent="0.3">
      <c r="A16" s="292"/>
      <c r="B16" s="301"/>
      <c r="C16" s="162"/>
      <c r="D16" s="162"/>
      <c r="E16" s="218"/>
      <c r="F16" s="162"/>
      <c r="G16" s="162"/>
      <c r="H16" s="162"/>
      <c r="I16" s="162"/>
      <c r="J16" s="162"/>
      <c r="K16" s="142"/>
    </row>
    <row r="17" spans="1:11" x14ac:dyDescent="0.3">
      <c r="A17" s="292"/>
      <c r="B17" s="20" t="s">
        <v>377</v>
      </c>
      <c r="C17" s="66">
        <f>SUM(C15)</f>
        <v>1</v>
      </c>
      <c r="D17" s="143"/>
      <c r="E17" s="217"/>
      <c r="F17" s="144"/>
      <c r="G17" s="144"/>
      <c r="H17" s="144"/>
      <c r="I17" s="144"/>
      <c r="J17" s="67">
        <f>SUM(J15)</f>
        <v>300000</v>
      </c>
      <c r="K17" s="142"/>
    </row>
    <row r="18" spans="1:11" ht="16.2" customHeight="1" x14ac:dyDescent="0.3">
      <c r="A18" s="292"/>
      <c r="B18" s="294" t="s">
        <v>412</v>
      </c>
      <c r="C18" s="134">
        <v>1</v>
      </c>
      <c r="D18" s="127">
        <v>1081024</v>
      </c>
      <c r="E18" s="173" t="s">
        <v>230</v>
      </c>
      <c r="F18" s="62" t="s">
        <v>413</v>
      </c>
      <c r="G18" s="62" t="s">
        <v>321</v>
      </c>
      <c r="H18" s="62" t="s">
        <v>322</v>
      </c>
      <c r="I18" s="62" t="s">
        <v>231</v>
      </c>
      <c r="J18" s="62">
        <v>1200000</v>
      </c>
    </row>
    <row r="19" spans="1:11" ht="32.4" x14ac:dyDescent="0.3">
      <c r="A19" s="292"/>
      <c r="B19" s="294"/>
      <c r="C19" s="134">
        <v>1</v>
      </c>
      <c r="D19" s="64"/>
      <c r="E19" s="174" t="s">
        <v>407</v>
      </c>
      <c r="F19" s="65" t="s">
        <v>412</v>
      </c>
      <c r="G19" s="65" t="s">
        <v>409</v>
      </c>
      <c r="H19" s="65" t="s">
        <v>410</v>
      </c>
      <c r="I19" s="65" t="s">
        <v>411</v>
      </c>
      <c r="J19" s="65">
        <v>479000</v>
      </c>
    </row>
    <row r="20" spans="1:11" ht="32.4" x14ac:dyDescent="0.3">
      <c r="A20" s="292"/>
      <c r="B20" s="294"/>
      <c r="C20" s="134">
        <v>1</v>
      </c>
      <c r="D20" s="54"/>
      <c r="E20" s="215" t="s">
        <v>853</v>
      </c>
      <c r="F20" s="139" t="s">
        <v>412</v>
      </c>
      <c r="G20" s="139" t="s">
        <v>854</v>
      </c>
      <c r="H20" s="274" t="s">
        <v>855</v>
      </c>
      <c r="I20" s="139" t="s">
        <v>856</v>
      </c>
      <c r="J20" s="238">
        <v>598000</v>
      </c>
    </row>
    <row r="21" spans="1:11" x14ac:dyDescent="0.3">
      <c r="A21" s="292"/>
      <c r="B21" s="20" t="s">
        <v>319</v>
      </c>
      <c r="C21" s="20">
        <f>SUM(C18:C20)</f>
        <v>3</v>
      </c>
      <c r="D21" s="20"/>
      <c r="E21" s="20"/>
      <c r="F21" s="20"/>
      <c r="G21" s="20"/>
      <c r="H21" s="20"/>
      <c r="I21" s="20"/>
      <c r="J21" s="111">
        <f>SUM(J18:J20)</f>
        <v>2277000</v>
      </c>
    </row>
    <row r="22" spans="1:11" ht="34.799999999999997" x14ac:dyDescent="0.3">
      <c r="A22" s="292"/>
      <c r="B22" s="296" t="s">
        <v>323</v>
      </c>
      <c r="C22" s="134">
        <v>1</v>
      </c>
      <c r="D22" s="127"/>
      <c r="E22" s="211" t="s">
        <v>202</v>
      </c>
      <c r="F22" s="62" t="s">
        <v>203</v>
      </c>
      <c r="G22" s="62" t="s">
        <v>204</v>
      </c>
      <c r="H22" s="62" t="s">
        <v>205</v>
      </c>
      <c r="I22" s="62" t="s">
        <v>206</v>
      </c>
      <c r="J22" s="62">
        <v>600000</v>
      </c>
    </row>
    <row r="23" spans="1:11" ht="32.4" x14ac:dyDescent="0.3">
      <c r="A23" s="292"/>
      <c r="B23" s="296"/>
      <c r="C23" s="134">
        <v>1</v>
      </c>
      <c r="D23" s="127">
        <v>1071037</v>
      </c>
      <c r="E23" s="173" t="s">
        <v>324</v>
      </c>
      <c r="F23" s="62" t="s">
        <v>210</v>
      </c>
      <c r="G23" s="62" t="s">
        <v>207</v>
      </c>
      <c r="H23" s="62" t="s">
        <v>208</v>
      </c>
      <c r="I23" s="62" t="s">
        <v>209</v>
      </c>
      <c r="J23" s="62">
        <v>120000</v>
      </c>
    </row>
    <row r="24" spans="1:11" x14ac:dyDescent="0.3">
      <c r="A24" s="292"/>
      <c r="B24" s="296"/>
      <c r="C24" s="134">
        <v>1</v>
      </c>
      <c r="D24" s="127">
        <v>1081038</v>
      </c>
      <c r="E24" s="173" t="s">
        <v>488</v>
      </c>
      <c r="F24" s="62" t="s">
        <v>203</v>
      </c>
      <c r="G24" s="62" t="s">
        <v>489</v>
      </c>
      <c r="H24" s="62" t="s">
        <v>490</v>
      </c>
      <c r="I24" s="62" t="s">
        <v>491</v>
      </c>
      <c r="J24" s="62">
        <v>600000</v>
      </c>
    </row>
    <row r="25" spans="1:11" ht="32.4" x14ac:dyDescent="0.3">
      <c r="A25" s="292"/>
      <c r="B25" s="296"/>
      <c r="C25" s="57">
        <v>1</v>
      </c>
      <c r="D25" s="127" t="s">
        <v>512</v>
      </c>
      <c r="E25" s="173" t="s">
        <v>513</v>
      </c>
      <c r="F25" s="62" t="s">
        <v>203</v>
      </c>
      <c r="G25" s="62" t="s">
        <v>514</v>
      </c>
      <c r="H25" s="62" t="s">
        <v>515</v>
      </c>
      <c r="I25" s="62" t="s">
        <v>516</v>
      </c>
      <c r="J25" s="62">
        <v>4449586</v>
      </c>
    </row>
    <row r="26" spans="1:11" ht="32.4" x14ac:dyDescent="0.3">
      <c r="A26" s="292"/>
      <c r="B26" s="296"/>
      <c r="C26" s="57">
        <v>1</v>
      </c>
      <c r="D26" s="54" t="s">
        <v>646</v>
      </c>
      <c r="E26" s="62" t="s">
        <v>629</v>
      </c>
      <c r="F26" s="62" t="s">
        <v>630</v>
      </c>
      <c r="G26" s="62" t="s">
        <v>631</v>
      </c>
      <c r="H26" s="62" t="s">
        <v>632</v>
      </c>
      <c r="I26" s="62" t="s">
        <v>633</v>
      </c>
      <c r="J26" s="224">
        <v>4000000</v>
      </c>
    </row>
    <row r="27" spans="1:11" x14ac:dyDescent="0.3">
      <c r="A27" s="292"/>
      <c r="B27" s="296"/>
      <c r="C27" s="57"/>
      <c r="D27" s="134"/>
      <c r="E27" s="213"/>
      <c r="F27" s="155"/>
      <c r="G27" s="155"/>
      <c r="H27" s="155"/>
      <c r="I27" s="155"/>
      <c r="J27" s="155"/>
    </row>
    <row r="28" spans="1:11" x14ac:dyDescent="0.3">
      <c r="A28" s="292"/>
      <c r="B28" s="20" t="s">
        <v>319</v>
      </c>
      <c r="C28" s="20">
        <f>SUM(C22:C27)</f>
        <v>5</v>
      </c>
      <c r="D28" s="43"/>
      <c r="E28" s="214"/>
      <c r="F28" s="43"/>
      <c r="G28" s="43"/>
      <c r="H28" s="43"/>
      <c r="I28" s="43"/>
      <c r="J28" s="67">
        <f>SUM(J22:J27)</f>
        <v>9769586</v>
      </c>
    </row>
    <row r="29" spans="1:11" ht="32.4" customHeight="1" x14ac:dyDescent="0.3">
      <c r="A29" s="292"/>
      <c r="B29" s="305" t="s">
        <v>325</v>
      </c>
      <c r="C29" s="134">
        <v>1</v>
      </c>
      <c r="D29" s="54" t="s">
        <v>42</v>
      </c>
      <c r="E29" s="212" t="s">
        <v>326</v>
      </c>
      <c r="F29" s="133" t="s">
        <v>327</v>
      </c>
      <c r="G29" s="133" t="s">
        <v>328</v>
      </c>
      <c r="H29" s="145" t="s">
        <v>329</v>
      </c>
      <c r="I29" s="62" t="s">
        <v>43</v>
      </c>
      <c r="J29" s="62">
        <v>300000</v>
      </c>
    </row>
    <row r="30" spans="1:11" ht="32.4" x14ac:dyDescent="0.3">
      <c r="A30" s="292"/>
      <c r="B30" s="306"/>
      <c r="C30" s="134">
        <v>1</v>
      </c>
      <c r="D30" s="146" t="s">
        <v>44</v>
      </c>
      <c r="E30" s="212" t="s">
        <v>330</v>
      </c>
      <c r="F30" s="133" t="s">
        <v>327</v>
      </c>
      <c r="G30" s="133" t="s">
        <v>328</v>
      </c>
      <c r="H30" s="145" t="s">
        <v>331</v>
      </c>
      <c r="I30" s="62" t="s">
        <v>43</v>
      </c>
      <c r="J30" s="62">
        <v>80000</v>
      </c>
    </row>
    <row r="31" spans="1:11" s="148" customFormat="1" ht="15.75" customHeight="1" x14ac:dyDescent="0.3">
      <c r="A31" s="292"/>
      <c r="B31" s="306"/>
      <c r="C31" s="147">
        <v>1</v>
      </c>
      <c r="D31" s="64" t="s">
        <v>196</v>
      </c>
      <c r="E31" s="174" t="s">
        <v>197</v>
      </c>
      <c r="F31" s="65" t="s">
        <v>198</v>
      </c>
      <c r="G31" s="65" t="s">
        <v>199</v>
      </c>
      <c r="H31" s="65" t="s">
        <v>200</v>
      </c>
      <c r="I31" s="65" t="s">
        <v>201</v>
      </c>
      <c r="J31" s="221">
        <v>74880</v>
      </c>
    </row>
    <row r="32" spans="1:11" s="148" customFormat="1" ht="16.5" customHeight="1" x14ac:dyDescent="0.3">
      <c r="A32" s="292"/>
      <c r="B32" s="306"/>
      <c r="C32" s="147">
        <v>1</v>
      </c>
      <c r="D32" s="127">
        <v>1081039</v>
      </c>
      <c r="E32" s="173" t="s">
        <v>517</v>
      </c>
      <c r="F32" s="62" t="s">
        <v>518</v>
      </c>
      <c r="G32" s="62" t="s">
        <v>519</v>
      </c>
      <c r="H32" s="62" t="s">
        <v>520</v>
      </c>
      <c r="I32" s="62" t="s">
        <v>521</v>
      </c>
      <c r="J32" s="62">
        <v>600000</v>
      </c>
    </row>
    <row r="33" spans="1:10" s="148" customFormat="1" ht="16.5" customHeight="1" x14ac:dyDescent="0.3">
      <c r="A33" s="292"/>
      <c r="B33" s="306"/>
      <c r="C33" s="147">
        <v>1</v>
      </c>
      <c r="D33" s="127"/>
      <c r="E33" s="215" t="s">
        <v>522</v>
      </c>
      <c r="F33" s="62" t="s">
        <v>523</v>
      </c>
      <c r="G33" s="62" t="s">
        <v>524</v>
      </c>
      <c r="H33" s="62" t="s">
        <v>525</v>
      </c>
      <c r="I33" s="62" t="s">
        <v>526</v>
      </c>
      <c r="J33" s="62">
        <v>800000</v>
      </c>
    </row>
    <row r="34" spans="1:10" s="148" customFormat="1" ht="16.5" customHeight="1" x14ac:dyDescent="0.3">
      <c r="A34" s="292"/>
      <c r="B34" s="306"/>
      <c r="C34" s="147">
        <v>1</v>
      </c>
      <c r="D34" s="127">
        <v>1081044</v>
      </c>
      <c r="E34" s="216" t="s">
        <v>527</v>
      </c>
      <c r="F34" s="65" t="s">
        <v>528</v>
      </c>
      <c r="G34" s="95" t="s">
        <v>529</v>
      </c>
      <c r="H34" s="95" t="s">
        <v>530</v>
      </c>
      <c r="I34" s="95" t="s">
        <v>531</v>
      </c>
      <c r="J34" s="95">
        <v>1000000</v>
      </c>
    </row>
    <row r="35" spans="1:10" s="148" customFormat="1" ht="16.5" customHeight="1" x14ac:dyDescent="0.3">
      <c r="A35" s="292"/>
      <c r="B35" s="306"/>
      <c r="C35" s="57">
        <v>1</v>
      </c>
      <c r="D35" s="127">
        <v>1081045</v>
      </c>
      <c r="E35" s="173" t="s">
        <v>532</v>
      </c>
      <c r="F35" s="62" t="s">
        <v>523</v>
      </c>
      <c r="G35" s="62" t="s">
        <v>533</v>
      </c>
      <c r="H35" s="62" t="s">
        <v>534</v>
      </c>
      <c r="I35" s="95" t="s">
        <v>535</v>
      </c>
      <c r="J35" s="95">
        <v>50000</v>
      </c>
    </row>
    <row r="36" spans="1:10" s="148" customFormat="1" ht="16.5" customHeight="1" x14ac:dyDescent="0.3">
      <c r="A36" s="292"/>
      <c r="B36" s="306"/>
      <c r="C36" s="223">
        <v>1</v>
      </c>
      <c r="D36" s="127" t="s">
        <v>648</v>
      </c>
      <c r="E36" s="150" t="s">
        <v>639</v>
      </c>
      <c r="F36" s="150" t="s">
        <v>640</v>
      </c>
      <c r="G36" s="150" t="s">
        <v>641</v>
      </c>
      <c r="H36" s="150" t="s">
        <v>642</v>
      </c>
      <c r="I36" s="150" t="s">
        <v>643</v>
      </c>
      <c r="J36" s="224">
        <v>150000</v>
      </c>
    </row>
    <row r="37" spans="1:10" s="148" customFormat="1" ht="16.5" customHeight="1" x14ac:dyDescent="0.3">
      <c r="A37" s="292"/>
      <c r="B37" s="306"/>
      <c r="C37" s="247">
        <v>1</v>
      </c>
      <c r="D37" s="127" t="s">
        <v>720</v>
      </c>
      <c r="E37" s="150" t="s">
        <v>721</v>
      </c>
      <c r="F37" s="150" t="s">
        <v>722</v>
      </c>
      <c r="G37" s="150" t="s">
        <v>723</v>
      </c>
      <c r="H37" s="150" t="s">
        <v>724</v>
      </c>
      <c r="I37" s="150" t="s">
        <v>725</v>
      </c>
      <c r="J37" s="224">
        <v>22000</v>
      </c>
    </row>
    <row r="38" spans="1:10" s="148" customFormat="1" ht="16.5" customHeight="1" x14ac:dyDescent="0.3">
      <c r="A38" s="292"/>
      <c r="B38" s="306"/>
      <c r="C38" s="247">
        <v>1</v>
      </c>
      <c r="D38" s="127" t="s">
        <v>726</v>
      </c>
      <c r="E38" s="150" t="s">
        <v>727</v>
      </c>
      <c r="F38" s="150" t="s">
        <v>728</v>
      </c>
      <c r="G38" s="150" t="s">
        <v>729</v>
      </c>
      <c r="H38" s="150" t="s">
        <v>730</v>
      </c>
      <c r="I38" s="150" t="s">
        <v>731</v>
      </c>
      <c r="J38" s="224">
        <v>22000</v>
      </c>
    </row>
    <row r="39" spans="1:10" s="148" customFormat="1" ht="16.5" customHeight="1" x14ac:dyDescent="0.3">
      <c r="A39" s="292"/>
      <c r="B39" s="306"/>
      <c r="C39" s="228">
        <v>1</v>
      </c>
      <c r="D39" s="127" t="s">
        <v>732</v>
      </c>
      <c r="E39" s="150" t="s">
        <v>733</v>
      </c>
      <c r="F39" s="150" t="s">
        <v>728</v>
      </c>
      <c r="G39" s="150" t="s">
        <v>734</v>
      </c>
      <c r="H39" s="150" t="s">
        <v>730</v>
      </c>
      <c r="I39" s="150" t="s">
        <v>731</v>
      </c>
      <c r="J39" s="224">
        <v>22000</v>
      </c>
    </row>
    <row r="40" spans="1:10" s="148" customFormat="1" ht="16.5" customHeight="1" x14ac:dyDescent="0.3">
      <c r="A40" s="292"/>
      <c r="B40" s="307"/>
      <c r="C40" s="223"/>
      <c r="D40" s="127"/>
      <c r="E40" s="173"/>
      <c r="F40" s="62"/>
      <c r="G40" s="62"/>
      <c r="H40" s="62"/>
      <c r="I40" s="95"/>
      <c r="J40" s="95"/>
    </row>
    <row r="41" spans="1:10" x14ac:dyDescent="0.3">
      <c r="A41" s="292"/>
      <c r="B41" s="20" t="s">
        <v>319</v>
      </c>
      <c r="C41" s="20">
        <f>SUM(C29:C40)</f>
        <v>11</v>
      </c>
      <c r="D41" s="143"/>
      <c r="E41" s="217"/>
      <c r="F41" s="144"/>
      <c r="G41" s="144"/>
      <c r="H41" s="144"/>
      <c r="I41" s="144"/>
      <c r="J41" s="67">
        <f>SUM(J29:J40)</f>
        <v>3120880</v>
      </c>
    </row>
    <row r="42" spans="1:10" ht="32.4" x14ac:dyDescent="0.3">
      <c r="A42" s="292"/>
      <c r="B42" s="297" t="s">
        <v>332</v>
      </c>
      <c r="C42" s="134">
        <v>1</v>
      </c>
      <c r="D42" s="127">
        <v>1081008</v>
      </c>
      <c r="E42" s="173" t="s">
        <v>333</v>
      </c>
      <c r="F42" s="62" t="s">
        <v>332</v>
      </c>
      <c r="G42" s="62" t="s">
        <v>334</v>
      </c>
      <c r="H42" s="149" t="s">
        <v>335</v>
      </c>
      <c r="I42" s="62" t="s">
        <v>48</v>
      </c>
      <c r="J42" s="62">
        <v>1122000</v>
      </c>
    </row>
    <row r="43" spans="1:10" x14ac:dyDescent="0.3">
      <c r="A43" s="292"/>
      <c r="B43" s="298"/>
      <c r="C43" s="134">
        <v>1</v>
      </c>
      <c r="D43" s="127" t="s">
        <v>120</v>
      </c>
      <c r="E43" s="218" t="s">
        <v>336</v>
      </c>
      <c r="F43" s="134" t="s">
        <v>337</v>
      </c>
      <c r="G43" s="134" t="s">
        <v>338</v>
      </c>
      <c r="H43" s="134" t="s">
        <v>339</v>
      </c>
      <c r="I43" s="134" t="s">
        <v>121</v>
      </c>
      <c r="J43" s="62">
        <v>8400</v>
      </c>
    </row>
    <row r="44" spans="1:10" ht="32.4" x14ac:dyDescent="0.3">
      <c r="A44" s="292"/>
      <c r="B44" s="298"/>
      <c r="C44" s="134">
        <v>1</v>
      </c>
      <c r="D44" s="127"/>
      <c r="E44" s="173" t="s">
        <v>240</v>
      </c>
      <c r="F44" s="62" t="s">
        <v>241</v>
      </c>
      <c r="G44" s="62" t="s">
        <v>242</v>
      </c>
      <c r="H44" s="62" t="s">
        <v>243</v>
      </c>
      <c r="I44" s="62" t="s">
        <v>244</v>
      </c>
      <c r="J44" s="62">
        <v>180000</v>
      </c>
    </row>
    <row r="45" spans="1:10" x14ac:dyDescent="0.3">
      <c r="A45" s="292"/>
      <c r="B45" s="298"/>
      <c r="C45" s="57">
        <v>1</v>
      </c>
      <c r="D45" s="61">
        <v>1081033</v>
      </c>
      <c r="E45" s="173" t="s">
        <v>384</v>
      </c>
      <c r="F45" s="62" t="s">
        <v>241</v>
      </c>
      <c r="G45" s="62" t="s">
        <v>385</v>
      </c>
      <c r="H45" s="62" t="s">
        <v>386</v>
      </c>
      <c r="I45" s="62" t="s">
        <v>387</v>
      </c>
      <c r="J45" s="62">
        <v>300000</v>
      </c>
    </row>
    <row r="46" spans="1:10" ht="32.4" x14ac:dyDescent="0.3">
      <c r="A46" s="292"/>
      <c r="B46" s="298"/>
      <c r="C46" s="223">
        <v>1</v>
      </c>
      <c r="D46" s="127">
        <v>1081053</v>
      </c>
      <c r="E46" s="62" t="s">
        <v>624</v>
      </c>
      <c r="F46" s="62" t="s">
        <v>625</v>
      </c>
      <c r="G46" s="62" t="s">
        <v>626</v>
      </c>
      <c r="H46" s="62" t="s">
        <v>627</v>
      </c>
      <c r="I46" s="62" t="s">
        <v>628</v>
      </c>
      <c r="J46" s="224">
        <v>420000</v>
      </c>
    </row>
    <row r="47" spans="1:10" x14ac:dyDescent="0.3">
      <c r="A47" s="292"/>
      <c r="B47" s="298"/>
      <c r="C47" s="228">
        <v>1</v>
      </c>
      <c r="D47" s="127"/>
      <c r="E47" s="215" t="s">
        <v>649</v>
      </c>
      <c r="F47" s="150" t="s">
        <v>241</v>
      </c>
      <c r="G47" s="150" t="s">
        <v>193</v>
      </c>
      <c r="H47" s="150" t="s">
        <v>339</v>
      </c>
      <c r="I47" s="150" t="s">
        <v>650</v>
      </c>
      <c r="J47" s="224">
        <v>3450</v>
      </c>
    </row>
    <row r="48" spans="1:10" ht="32.4" x14ac:dyDescent="0.3">
      <c r="A48" s="292"/>
      <c r="B48" s="299"/>
      <c r="C48" s="57">
        <v>1</v>
      </c>
      <c r="D48" s="54"/>
      <c r="E48" s="212" t="s">
        <v>759</v>
      </c>
      <c r="F48" s="248" t="s">
        <v>760</v>
      </c>
      <c r="G48" s="248" t="s">
        <v>761</v>
      </c>
      <c r="H48" s="248" t="s">
        <v>762</v>
      </c>
      <c r="I48" s="248" t="s">
        <v>763</v>
      </c>
      <c r="J48" s="250">
        <v>800000</v>
      </c>
    </row>
    <row r="49" spans="1:10" x14ac:dyDescent="0.3">
      <c r="A49" s="292"/>
      <c r="B49" s="20" t="s">
        <v>340</v>
      </c>
      <c r="C49" s="20">
        <f>SUM(C42:C48)</f>
        <v>7</v>
      </c>
      <c r="D49" s="20"/>
      <c r="E49" s="219"/>
      <c r="F49" s="20"/>
      <c r="G49" s="20"/>
      <c r="H49" s="20"/>
      <c r="I49" s="20"/>
      <c r="J49" s="111">
        <f>SUM(J42:J48)</f>
        <v>2833850</v>
      </c>
    </row>
    <row r="50" spans="1:10" ht="32.4" x14ac:dyDescent="0.3">
      <c r="A50" s="292"/>
      <c r="B50" s="302" t="s">
        <v>341</v>
      </c>
      <c r="C50" s="57">
        <v>1</v>
      </c>
      <c r="D50" s="127">
        <v>1081010</v>
      </c>
      <c r="E50" s="173" t="s">
        <v>342</v>
      </c>
      <c r="F50" s="62" t="s">
        <v>341</v>
      </c>
      <c r="G50" s="62" t="s">
        <v>343</v>
      </c>
      <c r="H50" s="149" t="s">
        <v>344</v>
      </c>
      <c r="I50" s="62" t="s">
        <v>766</v>
      </c>
      <c r="J50" s="154">
        <v>2000000</v>
      </c>
    </row>
    <row r="51" spans="1:10" x14ac:dyDescent="0.3">
      <c r="A51" s="292"/>
      <c r="B51" s="303"/>
      <c r="C51" s="57">
        <v>1</v>
      </c>
      <c r="D51" s="127" t="s">
        <v>128</v>
      </c>
      <c r="E51" s="173" t="s">
        <v>345</v>
      </c>
      <c r="F51" s="62" t="s">
        <v>341</v>
      </c>
      <c r="G51" s="62" t="s">
        <v>346</v>
      </c>
      <c r="H51" s="62" t="s">
        <v>347</v>
      </c>
      <c r="I51" s="62" t="s">
        <v>129</v>
      </c>
      <c r="J51" s="62">
        <v>605000</v>
      </c>
    </row>
    <row r="52" spans="1:10" ht="32.4" x14ac:dyDescent="0.3">
      <c r="A52" s="292"/>
      <c r="B52" s="303"/>
      <c r="C52" s="57">
        <v>1</v>
      </c>
      <c r="D52" s="64"/>
      <c r="E52" s="173" t="s">
        <v>499</v>
      </c>
      <c r="F52" s="62" t="s">
        <v>500</v>
      </c>
      <c r="G52" s="62" t="s">
        <v>501</v>
      </c>
      <c r="H52" s="62" t="s">
        <v>502</v>
      </c>
      <c r="I52" s="62" t="s">
        <v>503</v>
      </c>
      <c r="J52" s="62">
        <v>70000</v>
      </c>
    </row>
    <row r="53" spans="1:10" ht="32.4" x14ac:dyDescent="0.3">
      <c r="A53" s="292"/>
      <c r="B53" s="303"/>
      <c r="C53" s="57">
        <v>1</v>
      </c>
      <c r="D53" s="133"/>
      <c r="E53" s="150" t="s">
        <v>715</v>
      </c>
      <c r="F53" s="150" t="s">
        <v>716</v>
      </c>
      <c r="G53" s="150" t="s">
        <v>717</v>
      </c>
      <c r="H53" s="150" t="s">
        <v>718</v>
      </c>
      <c r="I53" s="150" t="s">
        <v>719</v>
      </c>
      <c r="J53" s="224">
        <v>709606</v>
      </c>
    </row>
    <row r="54" spans="1:10" ht="32.4" x14ac:dyDescent="0.3">
      <c r="A54" s="292"/>
      <c r="B54" s="303"/>
      <c r="C54" s="57">
        <v>1</v>
      </c>
      <c r="D54" s="64">
        <v>1091005</v>
      </c>
      <c r="E54" s="215" t="s">
        <v>857</v>
      </c>
      <c r="F54" s="139" t="s">
        <v>500</v>
      </c>
      <c r="G54" s="139" t="s">
        <v>858</v>
      </c>
      <c r="H54" s="273" t="s">
        <v>859</v>
      </c>
      <c r="I54" s="139" t="s">
        <v>860</v>
      </c>
      <c r="J54" s="238">
        <v>900000</v>
      </c>
    </row>
    <row r="55" spans="1:10" x14ac:dyDescent="0.3">
      <c r="A55" s="292"/>
      <c r="B55" s="304"/>
      <c r="C55" s="57"/>
      <c r="D55" s="64"/>
      <c r="E55" s="220"/>
      <c r="F55" s="133"/>
      <c r="G55" s="133"/>
      <c r="H55" s="133"/>
      <c r="I55" s="133"/>
      <c r="J55" s="133"/>
    </row>
    <row r="56" spans="1:10" x14ac:dyDescent="0.3">
      <c r="A56" s="292"/>
      <c r="B56" s="20" t="s">
        <v>377</v>
      </c>
      <c r="C56" s="20">
        <f>SUM(C50:C55)</f>
        <v>5</v>
      </c>
      <c r="D56" s="20"/>
      <c r="E56" s="219"/>
      <c r="F56" s="20"/>
      <c r="G56" s="20"/>
      <c r="H56" s="20"/>
      <c r="I56" s="20"/>
      <c r="J56" s="111">
        <f>SUM(J50:J55)</f>
        <v>4284606</v>
      </c>
    </row>
    <row r="57" spans="1:10" x14ac:dyDescent="0.3">
      <c r="A57" s="292"/>
      <c r="B57" s="302" t="s">
        <v>348</v>
      </c>
      <c r="C57" s="57">
        <v>1</v>
      </c>
      <c r="D57" s="127">
        <v>1081001</v>
      </c>
      <c r="E57" s="173" t="s">
        <v>349</v>
      </c>
      <c r="F57" s="62" t="s">
        <v>350</v>
      </c>
      <c r="G57" s="62" t="s">
        <v>351</v>
      </c>
      <c r="H57" s="140" t="s">
        <v>352</v>
      </c>
      <c r="I57" s="62" t="s">
        <v>41</v>
      </c>
      <c r="J57" s="226">
        <v>15624235</v>
      </c>
    </row>
    <row r="58" spans="1:10" x14ac:dyDescent="0.3">
      <c r="A58" s="292"/>
      <c r="B58" s="303"/>
      <c r="C58" s="57">
        <v>1</v>
      </c>
      <c r="D58" s="127" t="s">
        <v>250</v>
      </c>
      <c r="E58" s="173" t="s">
        <v>251</v>
      </c>
      <c r="F58" s="62" t="s">
        <v>252</v>
      </c>
      <c r="G58" s="62" t="s">
        <v>253</v>
      </c>
      <c r="H58" s="62" t="s">
        <v>254</v>
      </c>
      <c r="I58" s="62" t="s">
        <v>255</v>
      </c>
      <c r="J58" s="62">
        <v>740324</v>
      </c>
    </row>
    <row r="59" spans="1:10" x14ac:dyDescent="0.3">
      <c r="A59" s="292"/>
      <c r="B59" s="303"/>
      <c r="C59" s="57">
        <v>1</v>
      </c>
      <c r="D59" s="64"/>
      <c r="E59" s="173" t="s">
        <v>457</v>
      </c>
      <c r="F59" s="62" t="s">
        <v>252</v>
      </c>
      <c r="G59" s="62" t="s">
        <v>458</v>
      </c>
      <c r="H59" s="62" t="s">
        <v>459</v>
      </c>
      <c r="I59" s="62" t="s">
        <v>460</v>
      </c>
      <c r="J59" s="62">
        <v>349035</v>
      </c>
    </row>
    <row r="60" spans="1:10" x14ac:dyDescent="0.3">
      <c r="A60" s="292"/>
      <c r="B60" s="303"/>
      <c r="C60" s="57">
        <v>1</v>
      </c>
      <c r="D60" s="209"/>
      <c r="E60" s="173" t="s">
        <v>591</v>
      </c>
      <c r="F60" s="62" t="s">
        <v>592</v>
      </c>
      <c r="G60" s="62" t="s">
        <v>593</v>
      </c>
      <c r="H60" s="62" t="s">
        <v>594</v>
      </c>
      <c r="I60" s="95" t="s">
        <v>595</v>
      </c>
      <c r="J60" s="62">
        <v>845000</v>
      </c>
    </row>
    <row r="61" spans="1:10" x14ac:dyDescent="0.3">
      <c r="A61" s="292"/>
      <c r="B61" s="303"/>
      <c r="C61" s="57">
        <v>1</v>
      </c>
      <c r="D61" s="133"/>
      <c r="E61" s="62" t="s">
        <v>634</v>
      </c>
      <c r="F61" s="62" t="s">
        <v>635</v>
      </c>
      <c r="G61" s="62" t="s">
        <v>636</v>
      </c>
      <c r="H61" s="62" t="s">
        <v>637</v>
      </c>
      <c r="I61" s="62" t="s">
        <v>638</v>
      </c>
      <c r="J61" s="224">
        <v>3205000</v>
      </c>
    </row>
    <row r="62" spans="1:10" x14ac:dyDescent="0.3">
      <c r="A62" s="292"/>
      <c r="B62" s="303"/>
      <c r="C62" s="223">
        <v>1</v>
      </c>
      <c r="D62" s="222" t="s">
        <v>707</v>
      </c>
      <c r="E62" s="218" t="s">
        <v>708</v>
      </c>
      <c r="F62" s="234" t="s">
        <v>348</v>
      </c>
      <c r="G62" s="234" t="s">
        <v>673</v>
      </c>
      <c r="H62" s="234" t="s">
        <v>674</v>
      </c>
      <c r="I62" s="234" t="s">
        <v>675</v>
      </c>
      <c r="J62" s="235">
        <v>379500</v>
      </c>
    </row>
    <row r="63" spans="1:10" x14ac:dyDescent="0.3">
      <c r="A63" s="292"/>
      <c r="B63" s="304"/>
      <c r="C63" s="223"/>
      <c r="D63" s="222"/>
      <c r="E63" s="62"/>
      <c r="F63" s="62"/>
      <c r="G63" s="62"/>
      <c r="H63" s="62"/>
      <c r="I63" s="62"/>
      <c r="J63" s="224"/>
    </row>
    <row r="64" spans="1:10" x14ac:dyDescent="0.3">
      <c r="A64" s="292"/>
      <c r="B64" s="20"/>
      <c r="C64" s="20">
        <f>SUM(C57:C63)</f>
        <v>6</v>
      </c>
      <c r="D64" s="143"/>
      <c r="E64" s="171"/>
      <c r="F64" s="67"/>
      <c r="G64" s="67"/>
      <c r="H64" s="67"/>
      <c r="I64" s="67"/>
      <c r="J64" s="67">
        <f>SUM(J57:J63)</f>
        <v>21143094</v>
      </c>
    </row>
    <row r="65" spans="1:10" ht="32.4" customHeight="1" x14ac:dyDescent="0.3">
      <c r="A65" s="292"/>
      <c r="B65" s="300" t="s">
        <v>420</v>
      </c>
      <c r="C65" s="160">
        <v>1</v>
      </c>
      <c r="D65" s="127" t="s">
        <v>689</v>
      </c>
      <c r="E65" s="173" t="s">
        <v>415</v>
      </c>
      <c r="F65" s="62" t="s">
        <v>416</v>
      </c>
      <c r="G65" s="62" t="s">
        <v>417</v>
      </c>
      <c r="H65" s="62" t="s">
        <v>418</v>
      </c>
      <c r="I65" s="62" t="s">
        <v>419</v>
      </c>
      <c r="J65" s="62">
        <v>3027000</v>
      </c>
    </row>
    <row r="66" spans="1:10" ht="32.4" customHeight="1" x14ac:dyDescent="0.3">
      <c r="A66" s="292"/>
      <c r="B66" s="301"/>
      <c r="C66" s="160"/>
      <c r="D66" s="127"/>
      <c r="E66" s="173"/>
      <c r="F66" s="62"/>
      <c r="G66" s="62"/>
      <c r="H66" s="62"/>
      <c r="I66" s="62"/>
      <c r="J66" s="62"/>
    </row>
    <row r="67" spans="1:10" x14ac:dyDescent="0.3">
      <c r="A67" s="292"/>
      <c r="B67" s="20" t="s">
        <v>414</v>
      </c>
      <c r="C67" s="20">
        <f>SUM(C65:C66)</f>
        <v>1</v>
      </c>
      <c r="D67" s="143"/>
      <c r="E67" s="171"/>
      <c r="F67" s="67"/>
      <c r="G67" s="67"/>
      <c r="H67" s="67"/>
      <c r="I67" s="67"/>
      <c r="J67" s="67">
        <f>SUM(J65:J66)</f>
        <v>3027000</v>
      </c>
    </row>
    <row r="68" spans="1:10" ht="32.4" x14ac:dyDescent="0.3">
      <c r="A68" s="292"/>
      <c r="B68" s="300" t="s">
        <v>353</v>
      </c>
      <c r="C68" s="57">
        <v>1</v>
      </c>
      <c r="D68" s="127">
        <v>1081055</v>
      </c>
      <c r="E68" s="229" t="s">
        <v>670</v>
      </c>
      <c r="F68" s="150" t="s">
        <v>353</v>
      </c>
      <c r="G68" s="150" t="s">
        <v>514</v>
      </c>
      <c r="H68" s="150" t="s">
        <v>671</v>
      </c>
      <c r="I68" s="150" t="s">
        <v>672</v>
      </c>
      <c r="J68" s="224">
        <v>99000</v>
      </c>
    </row>
    <row r="69" spans="1:10" x14ac:dyDescent="0.3">
      <c r="A69" s="292"/>
      <c r="B69" s="301"/>
      <c r="C69" s="57"/>
      <c r="D69" s="64"/>
      <c r="E69" s="174"/>
      <c r="F69" s="65"/>
      <c r="G69" s="65"/>
      <c r="H69" s="65"/>
      <c r="I69" s="65"/>
      <c r="J69" s="65"/>
    </row>
    <row r="70" spans="1:10" x14ac:dyDescent="0.3">
      <c r="A70" s="293"/>
      <c r="B70" s="20" t="s">
        <v>414</v>
      </c>
      <c r="C70" s="20">
        <f>SUM(C68:C69)</f>
        <v>1</v>
      </c>
      <c r="D70" s="20"/>
      <c r="E70" s="219"/>
      <c r="F70" s="20"/>
      <c r="G70" s="20"/>
      <c r="H70" s="20"/>
      <c r="I70" s="20"/>
      <c r="J70" s="111">
        <f>SUM(J68:J69)</f>
        <v>99000</v>
      </c>
    </row>
    <row r="71" spans="1:10" x14ac:dyDescent="0.3">
      <c r="A71" s="156" t="s">
        <v>354</v>
      </c>
      <c r="B71" s="156"/>
      <c r="C71" s="157">
        <f>SUM(C70,C67,C64,C56,C49,C41,C28,C21,C17,C14,C8)</f>
        <v>49</v>
      </c>
      <c r="D71" s="156"/>
      <c r="E71" s="156"/>
      <c r="F71" s="156"/>
      <c r="G71" s="156"/>
      <c r="H71" s="156"/>
      <c r="I71" s="156"/>
      <c r="J71" s="158">
        <f>SUM(J70,J67,J64,J56,J49,J41,J28,J21,J17,J14,J8)</f>
        <v>49639851</v>
      </c>
    </row>
    <row r="72" spans="1:10" x14ac:dyDescent="0.3">
      <c r="A72" s="152"/>
    </row>
    <row r="73" spans="1:10" x14ac:dyDescent="0.3">
      <c r="A73" s="152"/>
    </row>
    <row r="74" spans="1:10" x14ac:dyDescent="0.3">
      <c r="A74" s="152"/>
      <c r="B74" s="152"/>
      <c r="C74" s="152"/>
      <c r="D74" s="152"/>
      <c r="E74" s="152"/>
      <c r="F74" s="152"/>
      <c r="G74" s="152"/>
      <c r="H74" s="152"/>
      <c r="I74" s="152"/>
      <c r="J74" s="152"/>
    </row>
    <row r="75" spans="1:10" x14ac:dyDescent="0.3">
      <c r="A75" s="152"/>
      <c r="B75" s="152"/>
      <c r="J75" s="152"/>
    </row>
    <row r="76" spans="1:10" x14ac:dyDescent="0.3">
      <c r="A76" s="152"/>
      <c r="B76" s="152"/>
      <c r="C76" s="152"/>
      <c r="D76" s="152"/>
      <c r="E76" s="152"/>
      <c r="F76" s="152"/>
      <c r="G76" s="152"/>
      <c r="H76" s="152"/>
      <c r="I76" s="152"/>
      <c r="J76" s="152"/>
    </row>
    <row r="77" spans="1:10" x14ac:dyDescent="0.3">
      <c r="B77" s="152"/>
      <c r="C77" s="152"/>
      <c r="D77" s="152"/>
      <c r="E77" s="152"/>
      <c r="F77" s="152"/>
      <c r="G77" s="152"/>
      <c r="H77" s="152"/>
      <c r="I77" s="152"/>
      <c r="J77" s="152"/>
    </row>
    <row r="78" spans="1:10" x14ac:dyDescent="0.3">
      <c r="B78" s="152"/>
      <c r="C78" s="152"/>
      <c r="D78" s="152"/>
      <c r="E78" s="152"/>
      <c r="F78" s="152"/>
      <c r="G78" s="152"/>
      <c r="H78" s="152"/>
      <c r="I78" s="152"/>
      <c r="J78" s="152"/>
    </row>
    <row r="79" spans="1:10" x14ac:dyDescent="0.3">
      <c r="B79" s="152"/>
      <c r="C79" s="152"/>
      <c r="D79" s="152"/>
      <c r="E79" s="152"/>
      <c r="F79" s="152"/>
      <c r="G79" s="152"/>
      <c r="H79" s="152"/>
      <c r="I79" s="152"/>
      <c r="J79" s="152"/>
    </row>
    <row r="80" spans="1:10" x14ac:dyDescent="0.3">
      <c r="H80" s="152"/>
      <c r="I80" s="152"/>
      <c r="J80" s="152"/>
    </row>
  </sheetData>
  <mergeCells count="12">
    <mergeCell ref="A2:A70"/>
    <mergeCell ref="B2:B7"/>
    <mergeCell ref="B9:B13"/>
    <mergeCell ref="B22:B27"/>
    <mergeCell ref="B18:B20"/>
    <mergeCell ref="B42:B48"/>
    <mergeCell ref="B15:B16"/>
    <mergeCell ref="B68:B69"/>
    <mergeCell ref="B50:B55"/>
    <mergeCell ref="B65:B66"/>
    <mergeCell ref="B29:B40"/>
    <mergeCell ref="B57:B63"/>
  </mergeCells>
  <phoneticPr fontId="1" type="noConversion"/>
  <pageMargins left="0.70866141732283472" right="0.70866141732283472" top="0.74803149606299213" bottom="0.74803149606299213" header="0.31496062992125984" footer="0.31496062992125984"/>
  <pageSetup paperSize="9" scale="62"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6"/>
  <sheetViews>
    <sheetView topLeftCell="A7" workbookViewId="0">
      <selection activeCell="J13" sqref="J13"/>
    </sheetView>
  </sheetViews>
  <sheetFormatPr defaultRowHeight="16.2" x14ac:dyDescent="0.3"/>
  <cols>
    <col min="2" max="2" width="12.44140625" customWidth="1"/>
    <col min="3" max="3" width="9.44140625" customWidth="1"/>
    <col min="4" max="4" width="13.44140625" customWidth="1"/>
    <col min="5" max="5" width="40.88671875" customWidth="1"/>
    <col min="6" max="6" width="11.21875" customWidth="1"/>
    <col min="7" max="7" width="17.109375" customWidth="1"/>
    <col min="8" max="9" width="16.21875" customWidth="1"/>
    <col min="10" max="10" width="12.21875" style="21" customWidth="1"/>
  </cols>
  <sheetData>
    <row r="1" spans="1:13" x14ac:dyDescent="0.3">
      <c r="A1" s="5" t="s">
        <v>3</v>
      </c>
      <c r="B1" s="6" t="s">
        <v>1</v>
      </c>
      <c r="C1" s="6" t="s">
        <v>20</v>
      </c>
      <c r="D1" s="6" t="s">
        <v>4</v>
      </c>
      <c r="E1" s="6" t="s">
        <v>5</v>
      </c>
      <c r="F1" s="6" t="s">
        <v>6</v>
      </c>
      <c r="G1" s="6" t="s">
        <v>7</v>
      </c>
      <c r="H1" s="6" t="s">
        <v>8</v>
      </c>
      <c r="I1" s="8" t="s">
        <v>11</v>
      </c>
      <c r="J1" s="23" t="s">
        <v>2</v>
      </c>
    </row>
    <row r="2" spans="1:13" ht="32.4" x14ac:dyDescent="0.3">
      <c r="A2" s="3" t="s">
        <v>26</v>
      </c>
      <c r="B2" s="308" t="s">
        <v>9</v>
      </c>
      <c r="C2" s="39">
        <v>1</v>
      </c>
      <c r="D2" s="114">
        <v>1081019</v>
      </c>
      <c r="E2" s="116" t="s">
        <v>218</v>
      </c>
      <c r="F2" s="116" t="s">
        <v>219</v>
      </c>
      <c r="G2" s="116" t="s">
        <v>220</v>
      </c>
      <c r="H2" s="116" t="s">
        <v>221</v>
      </c>
      <c r="I2" s="130" t="s">
        <v>222</v>
      </c>
      <c r="J2" s="131">
        <v>29700</v>
      </c>
    </row>
    <row r="3" spans="1:13" ht="32.4" x14ac:dyDescent="0.3">
      <c r="A3" s="311"/>
      <c r="B3" s="309"/>
      <c r="C3" s="39">
        <v>1</v>
      </c>
      <c r="D3" s="132">
        <v>1081017</v>
      </c>
      <c r="E3" s="63" t="s">
        <v>118</v>
      </c>
      <c r="F3" s="63" t="s">
        <v>87</v>
      </c>
      <c r="G3" s="63" t="s">
        <v>116</v>
      </c>
      <c r="H3" s="63" t="s">
        <v>117</v>
      </c>
      <c r="I3" s="63" t="s">
        <v>119</v>
      </c>
      <c r="J3" s="71">
        <v>29700</v>
      </c>
    </row>
    <row r="4" spans="1:13" ht="32.4" x14ac:dyDescent="0.3">
      <c r="A4" s="312"/>
      <c r="B4" s="309"/>
      <c r="C4" s="39">
        <v>1</v>
      </c>
      <c r="D4" s="70">
        <v>1081018</v>
      </c>
      <c r="E4" s="71" t="s">
        <v>223</v>
      </c>
      <c r="F4" s="63" t="s">
        <v>225</v>
      </c>
      <c r="G4" s="63" t="s">
        <v>226</v>
      </c>
      <c r="H4" s="63" t="s">
        <v>227</v>
      </c>
      <c r="I4" s="63" t="s">
        <v>228</v>
      </c>
      <c r="J4" s="71">
        <v>29700</v>
      </c>
    </row>
    <row r="5" spans="1:13" ht="32.4" x14ac:dyDescent="0.3">
      <c r="A5" s="312"/>
      <c r="B5" s="309"/>
      <c r="C5" s="39">
        <v>1</v>
      </c>
      <c r="D5" s="126">
        <v>1081016</v>
      </c>
      <c r="E5" s="126" t="s">
        <v>224</v>
      </c>
      <c r="F5" s="63" t="s">
        <v>225</v>
      </c>
      <c r="G5" s="63" t="s">
        <v>226</v>
      </c>
      <c r="H5" s="63" t="s">
        <v>227</v>
      </c>
      <c r="I5" s="63" t="s">
        <v>229</v>
      </c>
      <c r="J5" s="63">
        <v>10000</v>
      </c>
    </row>
    <row r="6" spans="1:13" ht="32.4" x14ac:dyDescent="0.3">
      <c r="A6" s="312"/>
      <c r="B6" s="309"/>
      <c r="C6" s="39">
        <v>1</v>
      </c>
      <c r="D6" s="61">
        <v>1081030</v>
      </c>
      <c r="E6" s="63" t="s">
        <v>282</v>
      </c>
      <c r="F6" s="128" t="s">
        <v>9</v>
      </c>
      <c r="G6" s="128" t="s">
        <v>283</v>
      </c>
      <c r="H6" s="128" t="s">
        <v>284</v>
      </c>
      <c r="I6" s="95" t="s">
        <v>285</v>
      </c>
      <c r="J6" s="204">
        <v>89100</v>
      </c>
      <c r="M6" s="17"/>
    </row>
    <row r="7" spans="1:13" ht="32.4" x14ac:dyDescent="0.3">
      <c r="A7" s="312"/>
      <c r="B7" s="309"/>
      <c r="C7" s="39">
        <v>1</v>
      </c>
      <c r="D7" s="2"/>
      <c r="E7" s="150" t="s">
        <v>492</v>
      </c>
      <c r="F7" s="150" t="s">
        <v>9</v>
      </c>
      <c r="G7" s="150" t="s">
        <v>283</v>
      </c>
      <c r="H7" s="150" t="s">
        <v>284</v>
      </c>
      <c r="I7" s="62" t="s">
        <v>493</v>
      </c>
      <c r="J7" s="62">
        <v>513000</v>
      </c>
    </row>
    <row r="8" spans="1:13" ht="32.4" x14ac:dyDescent="0.3">
      <c r="A8" s="312"/>
      <c r="B8" s="309"/>
      <c r="C8" s="48">
        <v>1</v>
      </c>
      <c r="D8" s="127">
        <v>1081046</v>
      </c>
      <c r="E8" s="62" t="s">
        <v>562</v>
      </c>
      <c r="F8" s="62" t="s">
        <v>563</v>
      </c>
      <c r="G8" s="62" t="s">
        <v>564</v>
      </c>
      <c r="H8" s="62" t="s">
        <v>565</v>
      </c>
      <c r="I8" s="95" t="s">
        <v>790</v>
      </c>
      <c r="J8" s="268">
        <v>29700</v>
      </c>
    </row>
    <row r="9" spans="1:13" ht="32.4" x14ac:dyDescent="0.3">
      <c r="A9" s="312"/>
      <c r="B9" s="309"/>
      <c r="C9" s="48">
        <v>1</v>
      </c>
      <c r="D9" s="127">
        <v>1081047</v>
      </c>
      <c r="E9" s="62" t="s">
        <v>567</v>
      </c>
      <c r="F9" s="62" t="s">
        <v>9</v>
      </c>
      <c r="G9" s="62" t="s">
        <v>283</v>
      </c>
      <c r="H9" s="62" t="s">
        <v>284</v>
      </c>
      <c r="I9" s="95" t="s">
        <v>566</v>
      </c>
      <c r="J9" s="268">
        <v>148600</v>
      </c>
    </row>
    <row r="10" spans="1:13" ht="32.4" x14ac:dyDescent="0.3">
      <c r="A10" s="312"/>
      <c r="B10" s="309"/>
      <c r="C10" s="39">
        <v>1</v>
      </c>
      <c r="D10" s="127">
        <v>1081050</v>
      </c>
      <c r="E10" s="62" t="s">
        <v>568</v>
      </c>
      <c r="F10" s="62" t="s">
        <v>569</v>
      </c>
      <c r="G10" s="62" t="s">
        <v>570</v>
      </c>
      <c r="H10" s="62" t="s">
        <v>571</v>
      </c>
      <c r="I10" s="62" t="s">
        <v>572</v>
      </c>
      <c r="J10" s="208">
        <v>420000</v>
      </c>
    </row>
    <row r="11" spans="1:13" ht="32.4" x14ac:dyDescent="0.3">
      <c r="A11" s="312"/>
      <c r="B11" s="309"/>
      <c r="C11" s="48">
        <v>1</v>
      </c>
      <c r="D11" s="127">
        <v>1081052</v>
      </c>
      <c r="E11" s="62" t="s">
        <v>573</v>
      </c>
      <c r="F11" s="62" t="s">
        <v>569</v>
      </c>
      <c r="G11" s="62" t="s">
        <v>570</v>
      </c>
      <c r="H11" s="62" t="s">
        <v>571</v>
      </c>
      <c r="I11" s="62" t="s">
        <v>574</v>
      </c>
      <c r="J11" s="208">
        <v>30258</v>
      </c>
      <c r="K11" s="9"/>
      <c r="L11" s="9"/>
    </row>
    <row r="12" spans="1:13" ht="32.4" x14ac:dyDescent="0.3">
      <c r="A12" s="312"/>
      <c r="B12" s="309"/>
      <c r="C12" s="48">
        <v>1</v>
      </c>
      <c r="D12" s="49">
        <v>1081056</v>
      </c>
      <c r="E12" s="229" t="s">
        <v>655</v>
      </c>
      <c r="F12" s="150" t="s">
        <v>9</v>
      </c>
      <c r="G12" s="150" t="s">
        <v>283</v>
      </c>
      <c r="H12" s="150" t="s">
        <v>189</v>
      </c>
      <c r="I12" s="150" t="s">
        <v>656</v>
      </c>
      <c r="J12" s="224">
        <v>10000</v>
      </c>
    </row>
    <row r="13" spans="1:13" ht="32.4" x14ac:dyDescent="0.3">
      <c r="A13" s="312"/>
      <c r="B13" s="309"/>
      <c r="C13" s="48">
        <v>1</v>
      </c>
      <c r="D13" s="49">
        <v>1081060</v>
      </c>
      <c r="E13" s="150" t="s">
        <v>702</v>
      </c>
      <c r="F13" s="150" t="s">
        <v>703</v>
      </c>
      <c r="G13" s="150" t="s">
        <v>704</v>
      </c>
      <c r="H13" s="150" t="s">
        <v>705</v>
      </c>
      <c r="I13" s="150" t="s">
        <v>706</v>
      </c>
      <c r="J13" s="226">
        <v>148500</v>
      </c>
    </row>
    <row r="14" spans="1:13" x14ac:dyDescent="0.3">
      <c r="A14" s="313"/>
      <c r="B14" s="310"/>
      <c r="C14" s="48"/>
      <c r="D14" s="49"/>
      <c r="E14" s="229"/>
      <c r="F14" s="150"/>
      <c r="G14" s="150"/>
      <c r="H14" s="150"/>
      <c r="I14" s="242"/>
      <c r="J14" s="243"/>
    </row>
    <row r="15" spans="1:13" x14ac:dyDescent="0.3">
      <c r="A15" s="11" t="s">
        <v>19</v>
      </c>
      <c r="B15" s="12"/>
      <c r="C15" s="12">
        <f>SUM(C2:C14)</f>
        <v>12</v>
      </c>
      <c r="D15" s="12"/>
      <c r="E15" s="12"/>
      <c r="F15" s="12"/>
      <c r="G15" s="12"/>
      <c r="H15" s="12"/>
      <c r="I15" s="13"/>
      <c r="J15" s="24">
        <f>SUM(J2:J14)</f>
        <v>1488258</v>
      </c>
    </row>
    <row r="16" spans="1:13" x14ac:dyDescent="0.3">
      <c r="A16" s="52"/>
      <c r="B16" s="53" t="s">
        <v>21</v>
      </c>
      <c r="C16" s="39"/>
      <c r="D16" s="39"/>
      <c r="E16" s="26"/>
      <c r="F16" s="26"/>
      <c r="G16" s="26"/>
      <c r="H16" s="39"/>
      <c r="I16" s="26"/>
      <c r="J16" s="41"/>
    </row>
    <row r="17" spans="1:10" x14ac:dyDescent="0.3">
      <c r="A17" s="11" t="s">
        <v>19</v>
      </c>
      <c r="B17" s="12"/>
      <c r="C17" s="12">
        <f>SUM(C16:C16)</f>
        <v>0</v>
      </c>
      <c r="D17" s="12"/>
      <c r="E17" s="12"/>
      <c r="F17" s="12"/>
      <c r="G17" s="12"/>
      <c r="H17" s="12"/>
      <c r="I17" s="13"/>
      <c r="J17" s="24">
        <f>SUM(J16:J16)</f>
        <v>0</v>
      </c>
    </row>
    <row r="18" spans="1:10" ht="32.4" x14ac:dyDescent="0.3">
      <c r="A18" s="52"/>
      <c r="B18" s="53" t="s">
        <v>28</v>
      </c>
      <c r="C18" s="39">
        <v>1</v>
      </c>
      <c r="D18" s="1"/>
      <c r="E18" s="215" t="s">
        <v>848</v>
      </c>
      <c r="F18" s="139" t="s">
        <v>849</v>
      </c>
      <c r="G18" s="139" t="s">
        <v>850</v>
      </c>
      <c r="H18" s="215" t="s">
        <v>851</v>
      </c>
      <c r="I18" s="273" t="s">
        <v>852</v>
      </c>
      <c r="J18" s="238">
        <v>312000</v>
      </c>
    </row>
    <row r="19" spans="1:10" x14ac:dyDescent="0.3">
      <c r="A19" s="11" t="s">
        <v>34</v>
      </c>
      <c r="B19" s="12"/>
      <c r="C19" s="12">
        <f>SUM(C18:C18)</f>
        <v>1</v>
      </c>
      <c r="D19" s="12"/>
      <c r="E19" s="12"/>
      <c r="F19" s="12"/>
      <c r="G19" s="12"/>
      <c r="H19" s="12"/>
      <c r="I19" s="13"/>
      <c r="J19" s="24">
        <f>SUM(J18:J18)</f>
        <v>312000</v>
      </c>
    </row>
    <row r="20" spans="1:10" ht="16.8" thickBot="1" x14ac:dyDescent="0.35">
      <c r="A20" s="14" t="s">
        <v>18</v>
      </c>
      <c r="B20" s="15"/>
      <c r="C20" s="15">
        <f>SUM(C15,C17,C19)</f>
        <v>13</v>
      </c>
      <c r="D20" s="15"/>
      <c r="E20" s="15"/>
      <c r="F20" s="15"/>
      <c r="G20" s="15"/>
      <c r="H20" s="15"/>
      <c r="I20" s="16"/>
      <c r="J20" s="25">
        <f>SUM(J15,J17,J19)</f>
        <v>1800258</v>
      </c>
    </row>
    <row r="25" spans="1:10" x14ac:dyDescent="0.3">
      <c r="B25" s="19"/>
      <c r="C25" s="19"/>
      <c r="D25" s="19"/>
      <c r="E25" s="19"/>
      <c r="F25" s="19"/>
      <c r="G25" s="19"/>
      <c r="H25" s="19"/>
    </row>
    <row r="26" spans="1:10" x14ac:dyDescent="0.3">
      <c r="B26" s="17"/>
      <c r="C26" s="19"/>
      <c r="D26" s="22"/>
      <c r="E26" s="22"/>
      <c r="F26" s="22"/>
      <c r="G26" s="22"/>
      <c r="H26" s="22"/>
    </row>
  </sheetData>
  <mergeCells count="2">
    <mergeCell ref="B2:B14"/>
    <mergeCell ref="A3:A14"/>
  </mergeCells>
  <phoneticPr fontId="1" type="noConversion"/>
  <pageMargins left="0.70866141732283472" right="0.70866141732283472" top="0.74803149606299213" bottom="0.74803149606299213" header="0.31496062992125984" footer="0.31496062992125984"/>
  <pageSetup paperSize="9"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0"/>
  <sheetViews>
    <sheetView topLeftCell="A16" zoomScale="85" zoomScaleNormal="85" workbookViewId="0">
      <selection activeCell="E38" sqref="E38"/>
    </sheetView>
  </sheetViews>
  <sheetFormatPr defaultRowHeight="16.2" x14ac:dyDescent="0.3"/>
  <cols>
    <col min="1" max="1" width="10.44140625" customWidth="1"/>
    <col min="2" max="3" width="11.88671875" style="60" customWidth="1"/>
    <col min="4" max="4" width="17.44140625" customWidth="1"/>
    <col min="5" max="5" width="65.6640625" style="182" bestFit="1" customWidth="1"/>
    <col min="6" max="6" width="11.44140625" customWidth="1"/>
    <col min="7" max="7" width="13.6640625" customWidth="1"/>
    <col min="8" max="8" width="20" customWidth="1"/>
    <col min="9" max="9" width="16.6640625" customWidth="1"/>
    <col min="10" max="10" width="14.44140625" style="21" customWidth="1"/>
  </cols>
  <sheetData>
    <row r="1" spans="1:10" ht="17.399999999999999" x14ac:dyDescent="0.3">
      <c r="A1" s="186" t="s">
        <v>3</v>
      </c>
      <c r="B1" s="187" t="s">
        <v>1</v>
      </c>
      <c r="C1" s="187" t="s">
        <v>20</v>
      </c>
      <c r="D1" s="187" t="s">
        <v>4</v>
      </c>
      <c r="E1" s="188" t="s">
        <v>5</v>
      </c>
      <c r="F1" s="187" t="s">
        <v>6</v>
      </c>
      <c r="G1" s="187" t="s">
        <v>7</v>
      </c>
      <c r="H1" s="187" t="s">
        <v>8</v>
      </c>
      <c r="I1" s="187" t="s">
        <v>11</v>
      </c>
      <c r="J1" s="189" t="s">
        <v>2</v>
      </c>
    </row>
    <row r="2" spans="1:10" ht="32.4" x14ac:dyDescent="0.3">
      <c r="A2" s="315" t="s">
        <v>22</v>
      </c>
      <c r="B2" s="316" t="s">
        <v>39</v>
      </c>
      <c r="C2" s="164">
        <v>1</v>
      </c>
      <c r="D2" s="1" t="s">
        <v>745</v>
      </c>
      <c r="E2" s="150" t="s">
        <v>709</v>
      </c>
      <c r="F2" s="150" t="s">
        <v>712</v>
      </c>
      <c r="G2" s="150" t="s">
        <v>713</v>
      </c>
      <c r="H2" s="62" t="s">
        <v>710</v>
      </c>
      <c r="I2" s="150" t="s">
        <v>711</v>
      </c>
      <c r="J2" s="224">
        <v>1056000</v>
      </c>
    </row>
    <row r="3" spans="1:10" ht="17.399999999999999" x14ac:dyDescent="0.3">
      <c r="A3" s="315"/>
      <c r="B3" s="318"/>
      <c r="C3" s="202"/>
      <c r="D3" s="1"/>
      <c r="E3" s="150"/>
      <c r="F3" s="150"/>
      <c r="G3" s="150"/>
      <c r="H3" s="62"/>
      <c r="I3" s="150"/>
      <c r="J3" s="224"/>
    </row>
    <row r="4" spans="1:10" ht="17.399999999999999" x14ac:dyDescent="0.3">
      <c r="A4" s="315"/>
      <c r="B4" s="184" t="s">
        <v>414</v>
      </c>
      <c r="C4" s="73">
        <f>SUM(C2:C3)</f>
        <v>1</v>
      </c>
      <c r="D4" s="10"/>
      <c r="E4" s="171"/>
      <c r="F4" s="45"/>
      <c r="G4" s="45"/>
      <c r="H4" s="45"/>
      <c r="I4" s="45"/>
      <c r="J4" s="40">
        <f>SUM(J2:J3)</f>
        <v>1056000</v>
      </c>
    </row>
    <row r="5" spans="1:10" ht="48.6" x14ac:dyDescent="0.3">
      <c r="A5" s="315"/>
      <c r="B5" s="316" t="s">
        <v>38</v>
      </c>
      <c r="C5" s="74">
        <v>1</v>
      </c>
      <c r="D5" s="159" t="s">
        <v>135</v>
      </c>
      <c r="E5" s="172" t="s">
        <v>136</v>
      </c>
      <c r="F5" s="159" t="s">
        <v>47</v>
      </c>
      <c r="G5" s="159" t="s">
        <v>46</v>
      </c>
      <c r="H5" s="97" t="s">
        <v>137</v>
      </c>
      <c r="I5" s="63" t="s">
        <v>138</v>
      </c>
      <c r="J5" s="117">
        <v>80000</v>
      </c>
    </row>
    <row r="6" spans="1:10" ht="32.4" x14ac:dyDescent="0.3">
      <c r="A6" s="315"/>
      <c r="B6" s="317"/>
      <c r="C6" s="74">
        <v>1</v>
      </c>
      <c r="D6" s="159" t="s">
        <v>139</v>
      </c>
      <c r="E6" s="172" t="s">
        <v>140</v>
      </c>
      <c r="F6" s="159" t="s">
        <v>141</v>
      </c>
      <c r="G6" s="159" t="s">
        <v>142</v>
      </c>
      <c r="H6" s="97" t="s">
        <v>143</v>
      </c>
      <c r="I6" s="63" t="s">
        <v>144</v>
      </c>
      <c r="J6" s="117">
        <v>300000</v>
      </c>
    </row>
    <row r="7" spans="1:10" ht="31.2" x14ac:dyDescent="0.3">
      <c r="A7" s="315"/>
      <c r="B7" s="317"/>
      <c r="C7" s="74">
        <v>1</v>
      </c>
      <c r="D7" s="61">
        <v>1081015</v>
      </c>
      <c r="E7" s="81" t="s">
        <v>145</v>
      </c>
      <c r="F7" s="63" t="s">
        <v>146</v>
      </c>
      <c r="G7" s="63" t="s">
        <v>147</v>
      </c>
      <c r="H7" s="63" t="s">
        <v>148</v>
      </c>
      <c r="I7" s="63" t="s">
        <v>149</v>
      </c>
      <c r="J7" s="117">
        <v>400000</v>
      </c>
    </row>
    <row r="8" spans="1:10" ht="32.4" x14ac:dyDescent="0.3">
      <c r="A8" s="315"/>
      <c r="B8" s="317"/>
      <c r="C8" s="74">
        <v>1</v>
      </c>
      <c r="D8" s="61"/>
      <c r="E8" s="81" t="s">
        <v>150</v>
      </c>
      <c r="F8" s="63" t="s">
        <v>146</v>
      </c>
      <c r="G8" s="63" t="s">
        <v>151</v>
      </c>
      <c r="H8" s="63" t="s">
        <v>152</v>
      </c>
      <c r="I8" s="63" t="s">
        <v>153</v>
      </c>
      <c r="J8" s="206">
        <v>230000</v>
      </c>
    </row>
    <row r="9" spans="1:10" ht="32.4" x14ac:dyDescent="0.3">
      <c r="A9" s="315"/>
      <c r="B9" s="317"/>
      <c r="C9" s="165">
        <v>1</v>
      </c>
      <c r="D9" s="127" t="s">
        <v>306</v>
      </c>
      <c r="E9" s="173" t="s">
        <v>310</v>
      </c>
      <c r="F9" s="62" t="s">
        <v>307</v>
      </c>
      <c r="G9" s="62" t="s">
        <v>308</v>
      </c>
      <c r="H9" s="62" t="s">
        <v>309</v>
      </c>
      <c r="I9" s="62" t="s">
        <v>41</v>
      </c>
      <c r="J9" s="136">
        <v>800000</v>
      </c>
    </row>
    <row r="10" spans="1:10" ht="32.4" x14ac:dyDescent="0.3">
      <c r="A10" s="315"/>
      <c r="B10" s="317"/>
      <c r="C10" s="74">
        <v>1</v>
      </c>
      <c r="D10" s="127">
        <v>1081031</v>
      </c>
      <c r="E10" s="174" t="s">
        <v>388</v>
      </c>
      <c r="F10" s="65" t="s">
        <v>38</v>
      </c>
      <c r="G10" s="65" t="s">
        <v>389</v>
      </c>
      <c r="H10" s="62" t="s">
        <v>390</v>
      </c>
      <c r="I10" s="65" t="s">
        <v>391</v>
      </c>
      <c r="J10" s="183">
        <v>700000</v>
      </c>
    </row>
    <row r="11" spans="1:10" ht="32.4" x14ac:dyDescent="0.3">
      <c r="A11" s="315"/>
      <c r="B11" s="317"/>
      <c r="C11" s="74">
        <v>1</v>
      </c>
      <c r="D11" s="65"/>
      <c r="E11" s="65" t="s">
        <v>423</v>
      </c>
      <c r="F11" s="65" t="s">
        <v>424</v>
      </c>
      <c r="G11" s="65" t="s">
        <v>425</v>
      </c>
      <c r="H11" s="65" t="s">
        <v>426</v>
      </c>
      <c r="I11" s="65" t="s">
        <v>427</v>
      </c>
      <c r="J11" s="65">
        <v>300000</v>
      </c>
    </row>
    <row r="12" spans="1:10" ht="32.4" x14ac:dyDescent="0.3">
      <c r="A12" s="315"/>
      <c r="B12" s="317"/>
      <c r="C12" s="190">
        <v>1</v>
      </c>
      <c r="D12" s="127">
        <v>1081037</v>
      </c>
      <c r="E12" s="62" t="s">
        <v>467</v>
      </c>
      <c r="F12" s="62" t="s">
        <v>307</v>
      </c>
      <c r="G12" s="62" t="s">
        <v>425</v>
      </c>
      <c r="H12" s="62" t="s">
        <v>468</v>
      </c>
      <c r="I12" s="62" t="s">
        <v>427</v>
      </c>
      <c r="J12" s="62">
        <v>900000</v>
      </c>
    </row>
    <row r="13" spans="1:10" ht="32.4" x14ac:dyDescent="0.3">
      <c r="A13" s="315"/>
      <c r="B13" s="317"/>
      <c r="C13" s="190">
        <v>1</v>
      </c>
      <c r="D13" s="127" t="s">
        <v>469</v>
      </c>
      <c r="E13" s="62" t="s">
        <v>470</v>
      </c>
      <c r="F13" s="62" t="s">
        <v>38</v>
      </c>
      <c r="G13" s="62" t="s">
        <v>471</v>
      </c>
      <c r="H13" s="62" t="s">
        <v>472</v>
      </c>
      <c r="I13" s="62" t="s">
        <v>473</v>
      </c>
      <c r="J13" s="62">
        <v>72000</v>
      </c>
    </row>
    <row r="14" spans="1:10" ht="64.8" x14ac:dyDescent="0.3">
      <c r="A14" s="315"/>
      <c r="B14" s="317"/>
      <c r="C14" s="202">
        <v>1</v>
      </c>
      <c r="D14" s="127" t="s">
        <v>545</v>
      </c>
      <c r="E14" s="62" t="s">
        <v>546</v>
      </c>
      <c r="F14" s="62" t="s">
        <v>548</v>
      </c>
      <c r="G14" s="62" t="s">
        <v>550</v>
      </c>
      <c r="H14" s="62" t="s">
        <v>551</v>
      </c>
      <c r="I14" s="62" t="s">
        <v>553</v>
      </c>
      <c r="J14" s="62">
        <v>21000</v>
      </c>
    </row>
    <row r="15" spans="1:10" ht="64.8" x14ac:dyDescent="0.3">
      <c r="A15" s="315"/>
      <c r="B15" s="317"/>
      <c r="C15" s="202">
        <v>1</v>
      </c>
      <c r="D15" s="127" t="s">
        <v>554</v>
      </c>
      <c r="E15" s="62" t="s">
        <v>555</v>
      </c>
      <c r="F15" s="62" t="s">
        <v>547</v>
      </c>
      <c r="G15" s="62" t="s">
        <v>549</v>
      </c>
      <c r="H15" s="62" t="s">
        <v>556</v>
      </c>
      <c r="I15" s="62" t="s">
        <v>552</v>
      </c>
      <c r="J15" s="62">
        <v>220000</v>
      </c>
    </row>
    <row r="16" spans="1:10" ht="32.4" x14ac:dyDescent="0.3">
      <c r="A16" s="315"/>
      <c r="B16" s="317"/>
      <c r="C16" s="190">
        <v>1</v>
      </c>
      <c r="D16" s="127"/>
      <c r="E16" s="62" t="s">
        <v>557</v>
      </c>
      <c r="F16" s="62" t="s">
        <v>558</v>
      </c>
      <c r="G16" s="62" t="s">
        <v>559</v>
      </c>
      <c r="H16" s="62" t="s">
        <v>560</v>
      </c>
      <c r="I16" s="63" t="s">
        <v>561</v>
      </c>
      <c r="J16" s="62">
        <v>500000</v>
      </c>
    </row>
    <row r="17" spans="1:10" ht="64.8" x14ac:dyDescent="0.3">
      <c r="A17" s="315"/>
      <c r="B17" s="317"/>
      <c r="C17" s="190">
        <v>1</v>
      </c>
      <c r="D17" s="127">
        <v>1081048</v>
      </c>
      <c r="E17" s="62" t="s">
        <v>586</v>
      </c>
      <c r="F17" s="62" t="s">
        <v>587</v>
      </c>
      <c r="G17" s="62" t="s">
        <v>588</v>
      </c>
      <c r="H17" s="62" t="s">
        <v>589</v>
      </c>
      <c r="I17" s="95" t="s">
        <v>590</v>
      </c>
      <c r="J17" s="63">
        <v>700000</v>
      </c>
    </row>
    <row r="18" spans="1:10" ht="32.4" x14ac:dyDescent="0.3">
      <c r="A18" s="315"/>
      <c r="B18" s="317"/>
      <c r="C18" s="202">
        <v>1</v>
      </c>
      <c r="D18" s="127">
        <v>1081054</v>
      </c>
      <c r="E18" s="62" t="s">
        <v>619</v>
      </c>
      <c r="F18" s="62" t="s">
        <v>620</v>
      </c>
      <c r="G18" s="62" t="s">
        <v>621</v>
      </c>
      <c r="H18" s="62" t="s">
        <v>622</v>
      </c>
      <c r="I18" s="62" t="s">
        <v>623</v>
      </c>
      <c r="J18" s="224">
        <v>200000</v>
      </c>
    </row>
    <row r="19" spans="1:10" ht="32.4" x14ac:dyDescent="0.3">
      <c r="A19" s="315"/>
      <c r="B19" s="317"/>
      <c r="C19" s="202">
        <v>1</v>
      </c>
      <c r="D19" s="127">
        <v>1081061</v>
      </c>
      <c r="E19" s="212" t="s">
        <v>748</v>
      </c>
      <c r="F19" s="248" t="s">
        <v>749</v>
      </c>
      <c r="G19" s="248" t="s">
        <v>750</v>
      </c>
      <c r="H19" s="248" t="s">
        <v>751</v>
      </c>
      <c r="I19" s="248" t="s">
        <v>654</v>
      </c>
      <c r="J19" s="250">
        <v>700000</v>
      </c>
    </row>
    <row r="20" spans="1:10" ht="32.4" x14ac:dyDescent="0.3">
      <c r="A20" s="315"/>
      <c r="B20" s="317"/>
      <c r="C20" s="202">
        <v>1</v>
      </c>
      <c r="D20" s="127"/>
      <c r="E20" s="212" t="s">
        <v>796</v>
      </c>
      <c r="F20" s="264" t="s">
        <v>798</v>
      </c>
      <c r="G20" s="264" t="s">
        <v>800</v>
      </c>
      <c r="H20" s="264" t="s">
        <v>801</v>
      </c>
      <c r="I20" s="264" t="s">
        <v>802</v>
      </c>
      <c r="J20" s="250">
        <v>600000</v>
      </c>
    </row>
    <row r="21" spans="1:10" ht="32.4" x14ac:dyDescent="0.3">
      <c r="A21" s="315"/>
      <c r="B21" s="317"/>
      <c r="C21" s="202">
        <v>1</v>
      </c>
      <c r="D21" s="127">
        <v>1081064</v>
      </c>
      <c r="E21" s="212" t="s">
        <v>803</v>
      </c>
      <c r="F21" s="264" t="s">
        <v>797</v>
      </c>
      <c r="G21" s="264" t="s">
        <v>799</v>
      </c>
      <c r="H21" s="264" t="s">
        <v>804</v>
      </c>
      <c r="I21" s="264" t="s">
        <v>805</v>
      </c>
      <c r="J21" s="250">
        <v>600000</v>
      </c>
    </row>
    <row r="22" spans="1:10" ht="32.4" x14ac:dyDescent="0.3">
      <c r="A22" s="315"/>
      <c r="B22" s="317"/>
      <c r="C22" s="202">
        <v>1</v>
      </c>
      <c r="D22" s="127" t="s">
        <v>828</v>
      </c>
      <c r="E22" s="212" t="s">
        <v>806</v>
      </c>
      <c r="F22" s="264" t="s">
        <v>798</v>
      </c>
      <c r="G22" s="264" t="s">
        <v>807</v>
      </c>
      <c r="H22" s="264" t="s">
        <v>808</v>
      </c>
      <c r="I22" s="264" t="s">
        <v>809</v>
      </c>
      <c r="J22" s="250">
        <v>22000</v>
      </c>
    </row>
    <row r="23" spans="1:10" ht="32.4" x14ac:dyDescent="0.3">
      <c r="A23" s="315"/>
      <c r="B23" s="317"/>
      <c r="C23" s="202">
        <v>1</v>
      </c>
      <c r="D23" s="127" t="s">
        <v>829</v>
      </c>
      <c r="E23" s="212" t="s">
        <v>810</v>
      </c>
      <c r="F23" s="264" t="s">
        <v>798</v>
      </c>
      <c r="G23" s="264" t="s">
        <v>807</v>
      </c>
      <c r="H23" s="264" t="s">
        <v>811</v>
      </c>
      <c r="I23" s="264" t="s">
        <v>812</v>
      </c>
      <c r="J23" s="250">
        <v>22000</v>
      </c>
    </row>
    <row r="24" spans="1:10" ht="17.399999999999999" x14ac:dyDescent="0.3">
      <c r="A24" s="315"/>
      <c r="B24" s="318"/>
      <c r="C24" s="202"/>
      <c r="D24" s="127"/>
      <c r="E24" s="62"/>
      <c r="F24" s="62"/>
      <c r="G24" s="62"/>
      <c r="H24" s="62"/>
      <c r="I24" s="95"/>
      <c r="J24" s="225"/>
    </row>
    <row r="25" spans="1:10" ht="17.399999999999999" x14ac:dyDescent="0.3">
      <c r="A25" s="315"/>
      <c r="B25" s="184" t="s">
        <v>414</v>
      </c>
      <c r="C25" s="73">
        <f>SUM(C5:C24)</f>
        <v>19</v>
      </c>
      <c r="D25" s="30"/>
      <c r="E25" s="175"/>
      <c r="F25" s="31"/>
      <c r="G25" s="31"/>
      <c r="H25" s="45"/>
      <c r="I25" s="31"/>
      <c r="J25" s="42">
        <f>SUM(J5:J24)</f>
        <v>7367000</v>
      </c>
    </row>
    <row r="26" spans="1:10" ht="32.4" x14ac:dyDescent="0.3">
      <c r="A26" s="315"/>
      <c r="B26" s="319" t="s">
        <v>14</v>
      </c>
      <c r="C26" s="163">
        <v>1</v>
      </c>
      <c r="D26" s="61" t="s">
        <v>378</v>
      </c>
      <c r="E26" s="176" t="s">
        <v>379</v>
      </c>
      <c r="F26" s="128" t="s">
        <v>380</v>
      </c>
      <c r="G26" s="128" t="s">
        <v>381</v>
      </c>
      <c r="H26" s="128" t="s">
        <v>382</v>
      </c>
      <c r="I26" s="95" t="s">
        <v>383</v>
      </c>
      <c r="J26" s="117">
        <v>200000</v>
      </c>
    </row>
    <row r="27" spans="1:10" ht="32.4" x14ac:dyDescent="0.3">
      <c r="A27" s="315"/>
      <c r="B27" s="320"/>
      <c r="C27" s="266">
        <v>1</v>
      </c>
      <c r="D27" s="61" t="s">
        <v>788</v>
      </c>
      <c r="E27" s="212" t="s">
        <v>770</v>
      </c>
      <c r="F27" s="264" t="s">
        <v>771</v>
      </c>
      <c r="G27" s="264" t="s">
        <v>772</v>
      </c>
      <c r="H27" s="264" t="s">
        <v>773</v>
      </c>
      <c r="I27" s="264" t="s">
        <v>774</v>
      </c>
      <c r="J27" s="250">
        <v>170000</v>
      </c>
    </row>
    <row r="28" spans="1:10" ht="32.4" x14ac:dyDescent="0.3">
      <c r="A28" s="315"/>
      <c r="B28" s="321"/>
      <c r="C28" s="255">
        <v>1</v>
      </c>
      <c r="D28" s="265" t="s">
        <v>791</v>
      </c>
      <c r="E28" s="212" t="s">
        <v>792</v>
      </c>
      <c r="F28" s="264" t="s">
        <v>793</v>
      </c>
      <c r="G28" s="264" t="s">
        <v>794</v>
      </c>
      <c r="H28" s="264" t="s">
        <v>795</v>
      </c>
      <c r="I28" s="264" t="s">
        <v>41</v>
      </c>
      <c r="J28" s="250">
        <v>75000</v>
      </c>
    </row>
    <row r="29" spans="1:10" ht="17.399999999999999" x14ac:dyDescent="0.3">
      <c r="A29" s="315"/>
      <c r="B29" s="184" t="s">
        <v>414</v>
      </c>
      <c r="C29" s="75">
        <f>SUM(C26:C28)</f>
        <v>3</v>
      </c>
      <c r="D29" s="30"/>
      <c r="E29" s="177"/>
      <c r="F29" s="32"/>
      <c r="G29" s="32"/>
      <c r="H29" s="32"/>
      <c r="I29" s="32"/>
      <c r="J29" s="42">
        <f>SUM(J26:J28)</f>
        <v>445000</v>
      </c>
    </row>
    <row r="30" spans="1:10" ht="31.2" x14ac:dyDescent="0.3">
      <c r="A30" s="315"/>
      <c r="B30" s="314" t="s">
        <v>15</v>
      </c>
      <c r="C30" s="163">
        <v>1</v>
      </c>
      <c r="D30" s="61" t="s">
        <v>45</v>
      </c>
      <c r="E30" s="81" t="s">
        <v>112</v>
      </c>
      <c r="F30" s="63" t="s">
        <v>113</v>
      </c>
      <c r="G30" s="63" t="s">
        <v>114</v>
      </c>
      <c r="H30" s="63" t="s">
        <v>115</v>
      </c>
      <c r="I30" s="63" t="s">
        <v>43</v>
      </c>
      <c r="J30" s="117">
        <v>80000</v>
      </c>
    </row>
    <row r="31" spans="1:10" ht="31.2" x14ac:dyDescent="0.3">
      <c r="A31" s="315"/>
      <c r="B31" s="314"/>
      <c r="C31" s="163">
        <v>1</v>
      </c>
      <c r="D31" s="159" t="s">
        <v>281</v>
      </c>
      <c r="E31" s="178" t="s">
        <v>108</v>
      </c>
      <c r="F31" s="166" t="s">
        <v>109</v>
      </c>
      <c r="G31" s="166" t="s">
        <v>110</v>
      </c>
      <c r="H31" s="166" t="s">
        <v>111</v>
      </c>
      <c r="I31" s="166" t="s">
        <v>107</v>
      </c>
      <c r="J31" s="115">
        <v>300000</v>
      </c>
    </row>
    <row r="32" spans="1:10" ht="32.4" x14ac:dyDescent="0.3">
      <c r="A32" s="315"/>
      <c r="B32" s="314"/>
      <c r="C32" s="163">
        <v>1</v>
      </c>
      <c r="D32" s="27"/>
      <c r="E32" s="173" t="s">
        <v>182</v>
      </c>
      <c r="F32" s="62" t="s">
        <v>15</v>
      </c>
      <c r="G32" s="62" t="s">
        <v>183</v>
      </c>
      <c r="H32" s="62" t="s">
        <v>184</v>
      </c>
      <c r="I32" s="161" t="s">
        <v>43</v>
      </c>
      <c r="J32" s="136">
        <v>80000</v>
      </c>
    </row>
    <row r="33" spans="1:10" ht="32.4" x14ac:dyDescent="0.3">
      <c r="A33" s="315"/>
      <c r="B33" s="314"/>
      <c r="C33" s="163">
        <v>1</v>
      </c>
      <c r="D33" s="127">
        <v>1081043</v>
      </c>
      <c r="E33" s="62" t="s">
        <v>536</v>
      </c>
      <c r="F33" s="62" t="s">
        <v>537</v>
      </c>
      <c r="G33" s="62" t="s">
        <v>538</v>
      </c>
      <c r="H33" s="62" t="s">
        <v>539</v>
      </c>
      <c r="I33" s="62" t="s">
        <v>540</v>
      </c>
      <c r="J33" s="62">
        <v>300000</v>
      </c>
    </row>
    <row r="34" spans="1:10" ht="32.4" x14ac:dyDescent="0.3">
      <c r="A34" s="315"/>
      <c r="B34" s="314"/>
      <c r="C34" s="201">
        <v>1</v>
      </c>
      <c r="D34" s="127" t="s">
        <v>644</v>
      </c>
      <c r="E34" s="62" t="s">
        <v>601</v>
      </c>
      <c r="F34" s="62" t="s">
        <v>602</v>
      </c>
      <c r="G34" s="62" t="s">
        <v>603</v>
      </c>
      <c r="H34" s="62" t="s">
        <v>604</v>
      </c>
      <c r="I34" s="62" t="s">
        <v>605</v>
      </c>
      <c r="J34" s="98">
        <v>200000</v>
      </c>
    </row>
    <row r="35" spans="1:10" ht="32.4" x14ac:dyDescent="0.3">
      <c r="A35" s="315"/>
      <c r="B35" s="314"/>
      <c r="C35" s="246">
        <v>1</v>
      </c>
      <c r="D35" s="127"/>
      <c r="E35" s="212" t="s">
        <v>813</v>
      </c>
      <c r="F35" s="264" t="s">
        <v>814</v>
      </c>
      <c r="G35" s="264" t="s">
        <v>815</v>
      </c>
      <c r="H35" s="264" t="s">
        <v>816</v>
      </c>
      <c r="I35" s="264" t="s">
        <v>817</v>
      </c>
      <c r="J35" s="250">
        <v>700000</v>
      </c>
    </row>
    <row r="36" spans="1:10" ht="17.399999999999999" x14ac:dyDescent="0.3">
      <c r="A36" s="315"/>
      <c r="B36" s="314"/>
      <c r="C36" s="163"/>
      <c r="D36" s="27"/>
      <c r="E36" s="179"/>
      <c r="F36" s="7"/>
      <c r="G36" s="7"/>
      <c r="H36" s="7"/>
      <c r="I36" s="7"/>
      <c r="J36" s="55"/>
    </row>
    <row r="37" spans="1:10" ht="17.399999999999999" x14ac:dyDescent="0.3">
      <c r="A37" s="315"/>
      <c r="B37" s="184" t="s">
        <v>414</v>
      </c>
      <c r="C37" s="75">
        <f>SUM(C30:C36)</f>
        <v>6</v>
      </c>
      <c r="D37" s="29"/>
      <c r="E37" s="180"/>
      <c r="F37" s="29"/>
      <c r="G37" s="29"/>
      <c r="H37" s="29"/>
      <c r="I37" s="29"/>
      <c r="J37" s="33">
        <f>SUM(J30:J36)</f>
        <v>1660000</v>
      </c>
    </row>
    <row r="38" spans="1:10" ht="17.399999999999999" x14ac:dyDescent="0.3">
      <c r="A38" s="315"/>
      <c r="B38" s="163" t="s">
        <v>17</v>
      </c>
      <c r="C38" s="163">
        <v>1</v>
      </c>
      <c r="D38" s="1" t="s">
        <v>862</v>
      </c>
      <c r="E38" s="215" t="s">
        <v>843</v>
      </c>
      <c r="F38" s="139" t="s">
        <v>844</v>
      </c>
      <c r="G38" s="139" t="s">
        <v>845</v>
      </c>
      <c r="H38" s="215" t="s">
        <v>846</v>
      </c>
      <c r="I38" s="139" t="s">
        <v>847</v>
      </c>
      <c r="J38" s="238">
        <v>250000</v>
      </c>
    </row>
    <row r="39" spans="1:10" ht="17.399999999999999" x14ac:dyDescent="0.3">
      <c r="A39" s="315"/>
      <c r="B39" s="184" t="s">
        <v>414</v>
      </c>
      <c r="C39" s="75">
        <f>SUM(C38:C38)</f>
        <v>1</v>
      </c>
      <c r="D39" s="29"/>
      <c r="E39" s="180"/>
      <c r="F39" s="29"/>
      <c r="G39" s="29"/>
      <c r="H39" s="29"/>
      <c r="I39" s="29"/>
      <c r="J39" s="33">
        <f>SUM(J38:J38)</f>
        <v>250000</v>
      </c>
    </row>
    <row r="40" spans="1:10" ht="18" thickBot="1" x14ac:dyDescent="0.35">
      <c r="A40" s="34" t="s">
        <v>18</v>
      </c>
      <c r="B40" s="185"/>
      <c r="C40" s="76">
        <f>SUM(C39,C37,C29,C25,C4)</f>
        <v>30</v>
      </c>
      <c r="D40" s="35"/>
      <c r="E40" s="181"/>
      <c r="F40" s="35"/>
      <c r="G40" s="35"/>
      <c r="H40" s="35"/>
      <c r="I40" s="35"/>
      <c r="J40" s="36">
        <f>SUM(J39,J37,J29,J25,J4)</f>
        <v>10778000</v>
      </c>
    </row>
  </sheetData>
  <mergeCells count="5">
    <mergeCell ref="B30:B36"/>
    <mergeCell ref="A2:A39"/>
    <mergeCell ref="B5:B24"/>
    <mergeCell ref="B2:B3"/>
    <mergeCell ref="B26:B28"/>
  </mergeCells>
  <phoneticPr fontId="1" type="noConversion"/>
  <pageMargins left="0.70866141732283472" right="0.70866141732283472" top="0.74803149606299213" bottom="0.74803149606299213" header="0.31496062992125984" footer="0.31496062992125984"/>
  <pageSetup paperSize="9" scale="65"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0"/>
  <sheetViews>
    <sheetView topLeftCell="A10" zoomScale="80" zoomScaleNormal="80" workbookViewId="0">
      <selection activeCell="D15" sqref="D15"/>
    </sheetView>
  </sheetViews>
  <sheetFormatPr defaultRowHeight="16.2" x14ac:dyDescent="0.3"/>
  <cols>
    <col min="1" max="1" width="11.109375" customWidth="1"/>
    <col min="2" max="2" width="14.6640625" customWidth="1"/>
    <col min="3" max="3" width="6.77734375" customWidth="1"/>
    <col min="4" max="4" width="16.88671875" customWidth="1"/>
    <col min="5" max="5" width="47.88671875" customWidth="1"/>
    <col min="6" max="6" width="12" customWidth="1"/>
    <col min="7" max="7" width="15.44140625" customWidth="1"/>
    <col min="8" max="8" width="16.88671875" customWidth="1"/>
    <col min="9" max="9" width="19.77734375" customWidth="1"/>
    <col min="10" max="10" width="16.88671875" customWidth="1"/>
  </cols>
  <sheetData>
    <row r="1" spans="1:11" ht="17.399999999999999" x14ac:dyDescent="0.3">
      <c r="A1" s="103" t="s">
        <v>3</v>
      </c>
      <c r="B1" s="103" t="s">
        <v>1</v>
      </c>
      <c r="C1" s="103" t="s">
        <v>20</v>
      </c>
      <c r="D1" s="103" t="s">
        <v>4</v>
      </c>
      <c r="E1" s="103" t="s">
        <v>5</v>
      </c>
      <c r="F1" s="103" t="s">
        <v>6</v>
      </c>
      <c r="G1" s="103" t="s">
        <v>7</v>
      </c>
      <c r="H1" s="103" t="s">
        <v>8</v>
      </c>
      <c r="I1" s="103" t="s">
        <v>11</v>
      </c>
      <c r="J1" s="103" t="s">
        <v>2</v>
      </c>
      <c r="K1" s="17"/>
    </row>
    <row r="2" spans="1:11" ht="32.4" x14ac:dyDescent="0.3">
      <c r="A2" s="328" t="s">
        <v>23</v>
      </c>
      <c r="B2" s="328" t="s">
        <v>24</v>
      </c>
      <c r="C2" s="28">
        <v>1</v>
      </c>
      <c r="D2" s="1" t="s">
        <v>267</v>
      </c>
      <c r="E2" s="44" t="s">
        <v>268</v>
      </c>
      <c r="F2" s="44" t="s">
        <v>259</v>
      </c>
      <c r="G2" s="44" t="s">
        <v>260</v>
      </c>
      <c r="H2" s="44" t="s">
        <v>269</v>
      </c>
      <c r="I2" s="44" t="s">
        <v>270</v>
      </c>
      <c r="J2" s="44">
        <v>200000</v>
      </c>
      <c r="K2" s="17"/>
    </row>
    <row r="3" spans="1:11" ht="32.4" x14ac:dyDescent="0.3">
      <c r="A3" s="328"/>
      <c r="B3" s="328"/>
      <c r="C3" s="28">
        <v>1</v>
      </c>
      <c r="D3" s="1" t="s">
        <v>271</v>
      </c>
      <c r="E3" s="44" t="s">
        <v>272</v>
      </c>
      <c r="F3" s="44" t="s">
        <v>259</v>
      </c>
      <c r="G3" s="44" t="s">
        <v>273</v>
      </c>
      <c r="H3" s="44" t="s">
        <v>274</v>
      </c>
      <c r="I3" s="44" t="s">
        <v>270</v>
      </c>
      <c r="J3" s="44">
        <v>200000</v>
      </c>
      <c r="K3" s="9"/>
    </row>
    <row r="4" spans="1:11" ht="17.399999999999999" x14ac:dyDescent="0.3">
      <c r="A4" s="328"/>
      <c r="B4" s="328"/>
      <c r="C4" s="28"/>
      <c r="D4" s="1"/>
      <c r="E4" s="44"/>
      <c r="F4" s="44"/>
      <c r="G4" s="44"/>
      <c r="H4" s="44"/>
      <c r="I4" s="44"/>
      <c r="J4" s="44"/>
      <c r="K4" s="9"/>
    </row>
    <row r="5" spans="1:11" ht="17.399999999999999" x14ac:dyDescent="0.3">
      <c r="A5" s="328"/>
      <c r="B5" s="328"/>
      <c r="C5" s="28"/>
      <c r="D5" s="1"/>
      <c r="E5" s="44"/>
      <c r="F5" s="44"/>
      <c r="G5" s="44"/>
      <c r="H5" s="44"/>
      <c r="I5" s="44"/>
      <c r="J5" s="44"/>
      <c r="K5" s="9"/>
    </row>
    <row r="6" spans="1:11" ht="17.399999999999999" x14ac:dyDescent="0.3">
      <c r="A6" s="328"/>
      <c r="B6" s="328"/>
      <c r="C6" s="28"/>
      <c r="D6" s="1"/>
      <c r="E6" s="44"/>
      <c r="F6" s="44"/>
      <c r="G6" s="44"/>
      <c r="H6" s="44"/>
      <c r="I6" s="44"/>
      <c r="J6" s="44"/>
      <c r="K6" s="9"/>
    </row>
    <row r="7" spans="1:11" ht="17.399999999999999" x14ac:dyDescent="0.3">
      <c r="A7" s="328"/>
      <c r="B7" s="328"/>
      <c r="C7" s="28"/>
      <c r="D7" s="1"/>
      <c r="E7" s="44"/>
      <c r="F7" s="44"/>
      <c r="G7" s="44"/>
      <c r="H7" s="44"/>
      <c r="I7" s="44"/>
      <c r="J7" s="44"/>
      <c r="K7" s="18"/>
    </row>
    <row r="8" spans="1:11" ht="17.399999999999999" x14ac:dyDescent="0.3">
      <c r="A8" s="328"/>
      <c r="B8" s="328"/>
      <c r="C8" s="28"/>
      <c r="D8" s="1"/>
      <c r="E8" s="44"/>
      <c r="F8" s="44"/>
      <c r="G8" s="44"/>
      <c r="H8" s="44"/>
      <c r="I8" s="44"/>
      <c r="J8" s="44"/>
      <c r="K8" s="18"/>
    </row>
    <row r="9" spans="1:11" ht="17.399999999999999" x14ac:dyDescent="0.3">
      <c r="A9" s="328"/>
      <c r="B9" s="328"/>
      <c r="C9" s="28"/>
      <c r="D9" s="1"/>
      <c r="E9" s="44"/>
      <c r="F9" s="44"/>
      <c r="G9" s="44"/>
      <c r="H9" s="44"/>
      <c r="I9" s="44"/>
      <c r="J9" s="44"/>
      <c r="K9" s="18"/>
    </row>
    <row r="10" spans="1:11" ht="17.399999999999999" x14ac:dyDescent="0.3">
      <c r="A10" s="328"/>
      <c r="B10" s="328"/>
      <c r="C10" s="28"/>
      <c r="D10" s="1"/>
      <c r="E10" s="44"/>
      <c r="F10" s="44"/>
      <c r="G10" s="44"/>
      <c r="H10" s="44"/>
      <c r="I10" s="44"/>
      <c r="J10" s="44"/>
      <c r="K10" s="18"/>
    </row>
    <row r="11" spans="1:11" ht="17.399999999999999" x14ac:dyDescent="0.3">
      <c r="A11" s="37" t="s">
        <v>19</v>
      </c>
      <c r="B11" s="37"/>
      <c r="C11" s="37">
        <f>SUM(C2:C10)</f>
        <v>2</v>
      </c>
      <c r="D11" s="37"/>
      <c r="E11" s="37"/>
      <c r="F11" s="37"/>
      <c r="G11" s="37"/>
      <c r="H11" s="37"/>
      <c r="I11" s="37"/>
      <c r="J11" s="104">
        <f>SUM(J2:J10)</f>
        <v>400000</v>
      </c>
      <c r="K11" s="17"/>
    </row>
    <row r="12" spans="1:11" ht="17.399999999999999" x14ac:dyDescent="0.3">
      <c r="A12" s="328"/>
      <c r="B12" s="329" t="s">
        <v>16</v>
      </c>
      <c r="C12" s="28">
        <v>1</v>
      </c>
      <c r="D12" s="127" t="s">
        <v>575</v>
      </c>
      <c r="E12" s="62" t="s">
        <v>576</v>
      </c>
      <c r="F12" s="62" t="s">
        <v>577</v>
      </c>
      <c r="G12" s="62" t="s">
        <v>578</v>
      </c>
      <c r="H12" s="62" t="s">
        <v>579</v>
      </c>
      <c r="I12" s="95" t="s">
        <v>580</v>
      </c>
      <c r="J12" s="95">
        <v>20000</v>
      </c>
      <c r="K12" s="17"/>
    </row>
    <row r="13" spans="1:11" ht="32.4" x14ac:dyDescent="0.3">
      <c r="A13" s="328"/>
      <c r="B13" s="329"/>
      <c r="C13" s="28">
        <v>1</v>
      </c>
      <c r="D13" s="127" t="s">
        <v>581</v>
      </c>
      <c r="E13" s="62" t="s">
        <v>582</v>
      </c>
      <c r="F13" s="62" t="s">
        <v>16</v>
      </c>
      <c r="G13" s="62" t="s">
        <v>583</v>
      </c>
      <c r="H13" s="62" t="s">
        <v>584</v>
      </c>
      <c r="I13" s="95" t="s">
        <v>585</v>
      </c>
      <c r="J13" s="62">
        <v>407528</v>
      </c>
      <c r="K13" s="17"/>
    </row>
    <row r="14" spans="1:11" ht="32.4" x14ac:dyDescent="0.3">
      <c r="A14" s="328"/>
      <c r="B14" s="329"/>
      <c r="C14" s="28">
        <v>1</v>
      </c>
      <c r="D14" s="1"/>
      <c r="E14" s="229" t="s">
        <v>684</v>
      </c>
      <c r="F14" s="150" t="s">
        <v>685</v>
      </c>
      <c r="G14" s="150" t="s">
        <v>686</v>
      </c>
      <c r="H14" s="150" t="s">
        <v>687</v>
      </c>
      <c r="I14" s="150" t="s">
        <v>688</v>
      </c>
      <c r="J14" s="224">
        <v>290000</v>
      </c>
      <c r="K14" s="17"/>
    </row>
    <row r="15" spans="1:11" ht="32.4" x14ac:dyDescent="0.3">
      <c r="A15" s="328"/>
      <c r="B15" s="329"/>
      <c r="C15" s="28">
        <v>1</v>
      </c>
      <c r="D15" s="254" t="s">
        <v>767</v>
      </c>
      <c r="E15" s="212" t="s">
        <v>768</v>
      </c>
      <c r="F15" s="253" t="s">
        <v>16</v>
      </c>
      <c r="G15" s="253" t="s">
        <v>578</v>
      </c>
      <c r="H15" s="253" t="s">
        <v>769</v>
      </c>
      <c r="I15" s="253" t="s">
        <v>628</v>
      </c>
      <c r="J15" s="250">
        <v>200000</v>
      </c>
      <c r="K15" s="17"/>
    </row>
    <row r="16" spans="1:11" ht="17.399999999999999" x14ac:dyDescent="0.3">
      <c r="A16" s="328"/>
      <c r="B16" s="329"/>
      <c r="C16" s="38"/>
      <c r="D16" s="1"/>
      <c r="E16" s="44"/>
      <c r="F16" s="44"/>
      <c r="G16" s="44"/>
      <c r="H16" s="44"/>
      <c r="I16" s="44"/>
      <c r="J16" s="44"/>
      <c r="K16" s="17"/>
    </row>
    <row r="17" spans="1:11" ht="17.399999999999999" x14ac:dyDescent="0.3">
      <c r="A17" s="37" t="s">
        <v>19</v>
      </c>
      <c r="B17" s="37"/>
      <c r="C17" s="37">
        <f>SUM(C12:C16)</f>
        <v>4</v>
      </c>
      <c r="D17" s="37"/>
      <c r="E17" s="37"/>
      <c r="F17" s="37"/>
      <c r="G17" s="37"/>
      <c r="H17" s="37"/>
      <c r="I17" s="37"/>
      <c r="J17" s="105">
        <f>SUM(J12:J16)</f>
        <v>917528</v>
      </c>
      <c r="K17" s="17"/>
    </row>
    <row r="18" spans="1:11" x14ac:dyDescent="0.3">
      <c r="A18" s="328"/>
      <c r="B18" s="314" t="s">
        <v>29</v>
      </c>
      <c r="C18" s="98">
        <v>1</v>
      </c>
      <c r="D18" s="61" t="s">
        <v>59</v>
      </c>
      <c r="E18" s="63" t="s">
        <v>60</v>
      </c>
      <c r="F18" s="63" t="s">
        <v>61</v>
      </c>
      <c r="G18" s="63" t="s">
        <v>62</v>
      </c>
      <c r="H18" s="63" t="s">
        <v>63</v>
      </c>
      <c r="I18" s="63" t="s">
        <v>86</v>
      </c>
      <c r="J18" s="63">
        <v>3920000</v>
      </c>
      <c r="K18" s="99"/>
    </row>
    <row r="19" spans="1:11" ht="32.4" x14ac:dyDescent="0.3">
      <c r="A19" s="328"/>
      <c r="B19" s="314"/>
      <c r="C19" s="98">
        <v>1</v>
      </c>
      <c r="D19" s="61">
        <v>1081023</v>
      </c>
      <c r="E19" s="128" t="s">
        <v>211</v>
      </c>
      <c r="F19" s="128" t="s">
        <v>212</v>
      </c>
      <c r="G19" s="128" t="s">
        <v>213</v>
      </c>
      <c r="H19" s="128" t="s">
        <v>214</v>
      </c>
      <c r="I19" s="63" t="s">
        <v>215</v>
      </c>
      <c r="J19" s="63">
        <v>500000</v>
      </c>
      <c r="K19" s="17"/>
    </row>
    <row r="20" spans="1:11" ht="32.4" x14ac:dyDescent="0.3">
      <c r="A20" s="328"/>
      <c r="B20" s="314"/>
      <c r="C20" s="28">
        <v>1</v>
      </c>
      <c r="D20" s="2" t="s">
        <v>746</v>
      </c>
      <c r="E20" s="138" t="s">
        <v>740</v>
      </c>
      <c r="F20" s="150" t="s">
        <v>29</v>
      </c>
      <c r="G20" s="150" t="s">
        <v>741</v>
      </c>
      <c r="H20" s="150" t="s">
        <v>738</v>
      </c>
      <c r="I20" s="150" t="s">
        <v>742</v>
      </c>
      <c r="J20" s="224">
        <v>40000</v>
      </c>
      <c r="K20" s="17"/>
    </row>
    <row r="21" spans="1:11" ht="32.4" x14ac:dyDescent="0.3">
      <c r="A21" s="328"/>
      <c r="B21" s="314"/>
      <c r="C21" s="28">
        <v>1</v>
      </c>
      <c r="D21" s="2" t="s">
        <v>747</v>
      </c>
      <c r="E21" s="138" t="s">
        <v>743</v>
      </c>
      <c r="F21" s="150" t="s">
        <v>29</v>
      </c>
      <c r="G21" s="150" t="s">
        <v>741</v>
      </c>
      <c r="H21" s="150" t="s">
        <v>738</v>
      </c>
      <c r="I21" s="150" t="s">
        <v>744</v>
      </c>
      <c r="J21" s="224">
        <v>100000</v>
      </c>
      <c r="K21" s="17"/>
    </row>
    <row r="22" spans="1:11" ht="17.399999999999999" x14ac:dyDescent="0.3">
      <c r="A22" s="328"/>
      <c r="B22" s="314"/>
      <c r="C22" s="28"/>
      <c r="D22" s="50"/>
      <c r="E22" s="51"/>
      <c r="F22" s="51"/>
      <c r="G22" s="51"/>
      <c r="H22" s="51"/>
      <c r="I22" s="47"/>
      <c r="J22" s="51"/>
      <c r="K22" s="17"/>
    </row>
    <row r="23" spans="1:11" ht="17.399999999999999" x14ac:dyDescent="0.3">
      <c r="A23" s="37" t="s">
        <v>27</v>
      </c>
      <c r="B23" s="31"/>
      <c r="C23" s="37">
        <f>SUM(C18:C22)</f>
        <v>4</v>
      </c>
      <c r="D23" s="37"/>
      <c r="E23" s="37"/>
      <c r="F23" s="37"/>
      <c r="G23" s="37"/>
      <c r="H23" s="37"/>
      <c r="I23" s="37"/>
      <c r="J23" s="104">
        <f>SUM(J18:J22)</f>
        <v>4560000</v>
      </c>
      <c r="K23" s="17"/>
    </row>
    <row r="24" spans="1:11" ht="17.399999999999999" x14ac:dyDescent="0.3">
      <c r="A24" s="322"/>
      <c r="B24" s="325" t="s">
        <v>510</v>
      </c>
      <c r="C24" s="38">
        <v>1</v>
      </c>
      <c r="D24" s="127" t="s">
        <v>504</v>
      </c>
      <c r="E24" s="62" t="s">
        <v>505</v>
      </c>
      <c r="F24" s="62" t="s">
        <v>506</v>
      </c>
      <c r="G24" s="62" t="s">
        <v>507</v>
      </c>
      <c r="H24" s="62" t="s">
        <v>508</v>
      </c>
      <c r="I24" s="62" t="s">
        <v>509</v>
      </c>
      <c r="J24" s="62">
        <v>172900</v>
      </c>
      <c r="K24" s="17"/>
    </row>
    <row r="25" spans="1:11" ht="32.4" x14ac:dyDescent="0.3">
      <c r="A25" s="323"/>
      <c r="B25" s="326"/>
      <c r="C25" s="38">
        <v>1</v>
      </c>
      <c r="D25" s="38" t="s">
        <v>764</v>
      </c>
      <c r="E25" s="150" t="s">
        <v>735</v>
      </c>
      <c r="F25" s="150" t="s">
        <v>736</v>
      </c>
      <c r="G25" s="150" t="s">
        <v>737</v>
      </c>
      <c r="H25" s="150" t="s">
        <v>738</v>
      </c>
      <c r="I25" s="150" t="s">
        <v>739</v>
      </c>
      <c r="J25" s="224">
        <v>450000</v>
      </c>
      <c r="K25" s="17"/>
    </row>
    <row r="26" spans="1:11" ht="17.399999999999999" x14ac:dyDescent="0.3">
      <c r="A26" s="323"/>
      <c r="B26" s="326"/>
      <c r="C26" s="38"/>
      <c r="D26" s="38"/>
      <c r="E26" s="38"/>
      <c r="F26" s="38"/>
      <c r="G26" s="38"/>
      <c r="H26" s="38"/>
      <c r="I26" s="38"/>
      <c r="J26" s="207"/>
      <c r="K26" s="17"/>
    </row>
    <row r="27" spans="1:11" ht="17.399999999999999" x14ac:dyDescent="0.3">
      <c r="A27" s="323"/>
      <c r="B27" s="326"/>
      <c r="C27" s="38"/>
      <c r="D27" s="38"/>
      <c r="E27" s="38"/>
      <c r="F27" s="38"/>
      <c r="G27" s="38"/>
      <c r="H27" s="38"/>
      <c r="I27" s="38"/>
      <c r="J27" s="207"/>
      <c r="K27" s="17"/>
    </row>
    <row r="28" spans="1:11" ht="17.399999999999999" x14ac:dyDescent="0.3">
      <c r="A28" s="324"/>
      <c r="B28" s="327"/>
      <c r="C28" s="38"/>
      <c r="D28" s="38"/>
      <c r="E28" s="38"/>
      <c r="F28" s="38"/>
      <c r="G28" s="38"/>
      <c r="H28" s="38"/>
      <c r="I28" s="38"/>
      <c r="J28" s="207"/>
      <c r="K28" s="17"/>
    </row>
    <row r="29" spans="1:11" ht="17.399999999999999" x14ac:dyDescent="0.3">
      <c r="A29" s="37" t="s">
        <v>511</v>
      </c>
      <c r="B29" s="31"/>
      <c r="C29" s="37">
        <f>SUM(C24:C28)</f>
        <v>2</v>
      </c>
      <c r="D29" s="37"/>
      <c r="E29" s="37"/>
      <c r="F29" s="37"/>
      <c r="G29" s="37"/>
      <c r="H29" s="37"/>
      <c r="I29" s="37"/>
      <c r="J29" s="104">
        <f>SUM(J24:J28)</f>
        <v>622900</v>
      </c>
      <c r="K29" s="17"/>
    </row>
    <row r="30" spans="1:11" ht="17.399999999999999" x14ac:dyDescent="0.3">
      <c r="A30" s="106" t="s">
        <v>18</v>
      </c>
      <c r="B30" s="106"/>
      <c r="C30" s="106">
        <f>SUM(C11,C17,C23,C29)</f>
        <v>12</v>
      </c>
      <c r="D30" s="106"/>
      <c r="E30" s="106"/>
      <c r="F30" s="106"/>
      <c r="G30" s="106"/>
      <c r="H30" s="106"/>
      <c r="I30" s="106"/>
      <c r="J30" s="107">
        <f>SUM(J11,J17,J23,J29)</f>
        <v>6500428</v>
      </c>
      <c r="K30" s="17"/>
    </row>
  </sheetData>
  <mergeCells count="8">
    <mergeCell ref="A24:A28"/>
    <mergeCell ref="B24:B28"/>
    <mergeCell ref="A18:A22"/>
    <mergeCell ref="B18:B22"/>
    <mergeCell ref="B2:B10"/>
    <mergeCell ref="A12:A16"/>
    <mergeCell ref="B12:B16"/>
    <mergeCell ref="A2:A10"/>
  </mergeCells>
  <phoneticPr fontId="1" type="noConversion"/>
  <pageMargins left="0.70866141732283472" right="0.70866141732283472" top="0.74803149606299213" bottom="0.74803149606299213" header="0.31496062992125984" footer="0.31496062992125984"/>
  <pageSetup paperSize="9" scale="6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7"/>
  <sheetViews>
    <sheetView zoomScale="90" zoomScaleNormal="90" workbookViewId="0">
      <selection activeCell="E17" sqref="E17"/>
    </sheetView>
  </sheetViews>
  <sheetFormatPr defaultRowHeight="16.2" x14ac:dyDescent="0.3"/>
  <cols>
    <col min="1" max="1" width="12" customWidth="1"/>
    <col min="2" max="2" width="14.21875" customWidth="1"/>
    <col min="3" max="3" width="9.44140625" bestFit="1" customWidth="1"/>
    <col min="4" max="4" width="13.5546875" customWidth="1"/>
    <col min="5" max="5" width="62.44140625" bestFit="1" customWidth="1"/>
    <col min="6" max="6" width="12" customWidth="1"/>
    <col min="7" max="7" width="13" customWidth="1"/>
    <col min="8" max="8" width="25.44140625" bestFit="1" customWidth="1"/>
    <col min="9" max="9" width="21.5546875" bestFit="1" customWidth="1"/>
    <col min="10" max="10" width="13.109375" bestFit="1" customWidth="1"/>
    <col min="11" max="11" width="8.88671875" style="17"/>
  </cols>
  <sheetData>
    <row r="1" spans="1:11" x14ac:dyDescent="0.3">
      <c r="A1" s="4" t="s">
        <v>3</v>
      </c>
      <c r="B1" s="4" t="s">
        <v>1</v>
      </c>
      <c r="C1" s="4" t="s">
        <v>20</v>
      </c>
      <c r="D1" s="4" t="s">
        <v>4</v>
      </c>
      <c r="E1" s="4" t="s">
        <v>5</v>
      </c>
      <c r="F1" s="4" t="s">
        <v>6</v>
      </c>
      <c r="G1" s="4" t="s">
        <v>7</v>
      </c>
      <c r="H1" s="4" t="s">
        <v>8</v>
      </c>
      <c r="I1" s="4" t="s">
        <v>11</v>
      </c>
      <c r="J1" s="4" t="s">
        <v>2</v>
      </c>
    </row>
    <row r="2" spans="1:11" x14ac:dyDescent="0.3">
      <c r="A2" s="56" t="s">
        <v>25</v>
      </c>
      <c r="B2" s="56" t="s">
        <v>24</v>
      </c>
      <c r="C2" s="56"/>
      <c r="D2" s="68"/>
      <c r="E2" s="59"/>
      <c r="F2" s="59"/>
      <c r="G2" s="59"/>
      <c r="H2" s="59"/>
      <c r="I2" s="59"/>
      <c r="J2" s="59"/>
    </row>
    <row r="3" spans="1:11" x14ac:dyDescent="0.3">
      <c r="A3" s="20" t="s">
        <v>19</v>
      </c>
      <c r="B3" s="20"/>
      <c r="C3" s="20">
        <f>SUM(C2:C2)</f>
        <v>0</v>
      </c>
      <c r="D3" s="20"/>
      <c r="E3" s="20"/>
      <c r="F3" s="20"/>
      <c r="G3" s="20"/>
      <c r="H3" s="20"/>
      <c r="I3" s="20"/>
      <c r="J3" s="66">
        <f>SUM(J2:J2)</f>
        <v>0</v>
      </c>
    </row>
    <row r="4" spans="1:11" x14ac:dyDescent="0.3">
      <c r="A4" s="330"/>
      <c r="B4" s="294" t="s">
        <v>12</v>
      </c>
      <c r="C4" s="69">
        <v>1</v>
      </c>
      <c r="D4" s="72">
        <v>1081009</v>
      </c>
      <c r="E4" s="56" t="s">
        <v>56</v>
      </c>
      <c r="F4" s="72" t="s">
        <v>57</v>
      </c>
      <c r="G4" s="79" t="s">
        <v>40</v>
      </c>
      <c r="H4" s="79" t="s">
        <v>58</v>
      </c>
      <c r="I4" s="72" t="s">
        <v>41</v>
      </c>
      <c r="J4" s="63">
        <v>60000</v>
      </c>
      <c r="K4" s="99"/>
    </row>
    <row r="5" spans="1:11" x14ac:dyDescent="0.3">
      <c r="A5" s="330"/>
      <c r="B5" s="294"/>
      <c r="C5" s="56">
        <v>1</v>
      </c>
      <c r="D5" s="61">
        <v>1081025</v>
      </c>
      <c r="E5" s="63" t="s">
        <v>276</v>
      </c>
      <c r="F5" s="63" t="s">
        <v>277</v>
      </c>
      <c r="G5" s="63" t="s">
        <v>278</v>
      </c>
      <c r="H5" s="63" t="s">
        <v>279</v>
      </c>
      <c r="I5" s="63" t="s">
        <v>280</v>
      </c>
      <c r="J5" s="63">
        <v>4600</v>
      </c>
      <c r="K5" s="9"/>
    </row>
    <row r="6" spans="1:11" ht="32.4" x14ac:dyDescent="0.3">
      <c r="A6" s="330"/>
      <c r="B6" s="294"/>
      <c r="C6" s="56">
        <v>1</v>
      </c>
      <c r="D6" s="61">
        <v>1081021</v>
      </c>
      <c r="E6" s="63" t="s">
        <v>236</v>
      </c>
      <c r="F6" s="128" t="s">
        <v>237</v>
      </c>
      <c r="G6" s="128" t="s">
        <v>238</v>
      </c>
      <c r="H6" s="128" t="s">
        <v>275</v>
      </c>
      <c r="I6" s="63" t="s">
        <v>239</v>
      </c>
      <c r="J6" s="130">
        <v>43000</v>
      </c>
    </row>
    <row r="7" spans="1:11" x14ac:dyDescent="0.3">
      <c r="A7" s="330"/>
      <c r="B7" s="294"/>
      <c r="C7" s="56">
        <v>1</v>
      </c>
      <c r="D7" s="64"/>
      <c r="E7" s="65" t="s">
        <v>402</v>
      </c>
      <c r="F7" s="65" t="s">
        <v>403</v>
      </c>
      <c r="G7" s="65" t="s">
        <v>404</v>
      </c>
      <c r="H7" s="65" t="s">
        <v>405</v>
      </c>
      <c r="I7" s="65" t="s">
        <v>406</v>
      </c>
      <c r="J7" s="65">
        <v>39200</v>
      </c>
    </row>
    <row r="8" spans="1:11" ht="32.4" x14ac:dyDescent="0.3">
      <c r="A8" s="330"/>
      <c r="B8" s="294"/>
      <c r="C8" s="191">
        <v>1</v>
      </c>
      <c r="D8" s="61" t="s">
        <v>474</v>
      </c>
      <c r="E8" s="205" t="s">
        <v>475</v>
      </c>
      <c r="F8" s="79" t="s">
        <v>476</v>
      </c>
      <c r="G8" s="79" t="s">
        <v>477</v>
      </c>
      <c r="H8" s="128" t="s">
        <v>478</v>
      </c>
      <c r="I8" s="63" t="s">
        <v>479</v>
      </c>
      <c r="J8" s="63">
        <v>1200000</v>
      </c>
    </row>
    <row r="9" spans="1:11" x14ac:dyDescent="0.3">
      <c r="A9" s="330"/>
      <c r="B9" s="294"/>
      <c r="C9" s="191">
        <v>1</v>
      </c>
      <c r="D9" s="61"/>
      <c r="E9" s="128" t="s">
        <v>480</v>
      </c>
      <c r="F9" s="79" t="s">
        <v>476</v>
      </c>
      <c r="G9" s="79" t="s">
        <v>477</v>
      </c>
      <c r="H9" s="128" t="s">
        <v>481</v>
      </c>
      <c r="I9" s="63" t="s">
        <v>482</v>
      </c>
      <c r="J9" s="63">
        <v>6870</v>
      </c>
    </row>
    <row r="10" spans="1:11" ht="32.4" x14ac:dyDescent="0.3">
      <c r="A10" s="330"/>
      <c r="B10" s="294"/>
      <c r="C10" s="56">
        <v>1</v>
      </c>
      <c r="D10" s="127" t="s">
        <v>494</v>
      </c>
      <c r="E10" s="62" t="s">
        <v>495</v>
      </c>
      <c r="F10" s="62" t="s">
        <v>12</v>
      </c>
      <c r="G10" s="62" t="s">
        <v>496</v>
      </c>
      <c r="H10" s="62" t="s">
        <v>497</v>
      </c>
      <c r="I10" s="62" t="s">
        <v>498</v>
      </c>
      <c r="J10" s="62">
        <v>900000</v>
      </c>
    </row>
    <row r="11" spans="1:11" ht="32.4" x14ac:dyDescent="0.3">
      <c r="A11" s="330"/>
      <c r="B11" s="294"/>
      <c r="C11" s="56">
        <v>1</v>
      </c>
      <c r="D11" s="54">
        <v>1081059</v>
      </c>
      <c r="E11" s="236" t="s">
        <v>676</v>
      </c>
      <c r="F11" s="237" t="s">
        <v>476</v>
      </c>
      <c r="G11" s="237" t="s">
        <v>677</v>
      </c>
      <c r="H11" s="237" t="s">
        <v>189</v>
      </c>
      <c r="I11" s="237" t="s">
        <v>678</v>
      </c>
      <c r="J11" s="238">
        <v>17100</v>
      </c>
    </row>
    <row r="12" spans="1:11" x14ac:dyDescent="0.3">
      <c r="A12" s="20" t="s">
        <v>19</v>
      </c>
      <c r="B12" s="20"/>
      <c r="C12" s="20">
        <f>SUM(C4:C11)</f>
        <v>8</v>
      </c>
      <c r="D12" s="20"/>
      <c r="E12" s="20"/>
      <c r="F12" s="20"/>
      <c r="G12" s="20"/>
      <c r="H12" s="20"/>
      <c r="I12" s="20"/>
      <c r="J12" s="66">
        <f>SUM(J4:J11)</f>
        <v>2270770</v>
      </c>
    </row>
    <row r="13" spans="1:11" s="80" customFormat="1" x14ac:dyDescent="0.3">
      <c r="A13" s="57"/>
      <c r="B13" s="330" t="s">
        <v>31</v>
      </c>
      <c r="C13" s="57">
        <v>1</v>
      </c>
      <c r="D13" s="61" t="s">
        <v>96</v>
      </c>
      <c r="E13" s="63" t="s">
        <v>97</v>
      </c>
      <c r="F13" s="63" t="s">
        <v>98</v>
      </c>
      <c r="G13" s="63" t="s">
        <v>99</v>
      </c>
      <c r="H13" s="63" t="s">
        <v>100</v>
      </c>
      <c r="I13" s="63" t="s">
        <v>101</v>
      </c>
      <c r="J13" s="63">
        <v>100000</v>
      </c>
      <c r="K13" s="108"/>
    </row>
    <row r="14" spans="1:11" s="80" customFormat="1" ht="32.4" x14ac:dyDescent="0.3">
      <c r="A14" s="271"/>
      <c r="B14" s="330"/>
      <c r="C14" s="272">
        <v>1</v>
      </c>
      <c r="D14" s="64" t="s">
        <v>789</v>
      </c>
      <c r="E14" s="212" t="s">
        <v>775</v>
      </c>
      <c r="F14" s="270" t="s">
        <v>776</v>
      </c>
      <c r="G14" s="270" t="s">
        <v>777</v>
      </c>
      <c r="H14" s="270" t="s">
        <v>778</v>
      </c>
      <c r="I14" s="270" t="s">
        <v>779</v>
      </c>
      <c r="J14" s="250">
        <v>36000</v>
      </c>
      <c r="K14" s="108"/>
    </row>
    <row r="15" spans="1:11" x14ac:dyDescent="0.3">
      <c r="A15" s="56"/>
      <c r="B15" s="330"/>
      <c r="C15" s="56">
        <v>1</v>
      </c>
      <c r="D15" s="139" t="s">
        <v>830</v>
      </c>
      <c r="E15" s="215" t="s">
        <v>831</v>
      </c>
      <c r="F15" s="139" t="s">
        <v>776</v>
      </c>
      <c r="G15" s="139" t="s">
        <v>832</v>
      </c>
      <c r="H15" s="215" t="s">
        <v>833</v>
      </c>
      <c r="I15" s="139" t="s">
        <v>834</v>
      </c>
      <c r="J15" s="238">
        <v>90000</v>
      </c>
    </row>
    <row r="16" spans="1:11" x14ac:dyDescent="0.3">
      <c r="A16" s="20" t="s">
        <v>32</v>
      </c>
      <c r="B16" s="20"/>
      <c r="C16" s="20">
        <f>SUM(C13:C15)</f>
        <v>3</v>
      </c>
      <c r="D16" s="20"/>
      <c r="E16" s="20"/>
      <c r="F16" s="20"/>
      <c r="G16" s="20"/>
      <c r="H16" s="20"/>
      <c r="I16" s="20"/>
      <c r="J16" s="111">
        <f>SUM(J13:J15)</f>
        <v>226000</v>
      </c>
    </row>
    <row r="17" spans="1:10" x14ac:dyDescent="0.3">
      <c r="A17" s="46" t="s">
        <v>18</v>
      </c>
      <c r="B17" s="46"/>
      <c r="C17" s="46">
        <f>SUM(C3,C12,C16)</f>
        <v>11</v>
      </c>
      <c r="D17" s="46"/>
      <c r="E17" s="46"/>
      <c r="F17" s="46"/>
      <c r="G17" s="46"/>
      <c r="H17" s="46"/>
      <c r="I17" s="46"/>
      <c r="J17" s="109">
        <f>SUM(J3,J12,J16)</f>
        <v>2496770</v>
      </c>
    </row>
  </sheetData>
  <mergeCells count="3">
    <mergeCell ref="B4:B11"/>
    <mergeCell ref="A4:A11"/>
    <mergeCell ref="B13:B15"/>
  </mergeCells>
  <phoneticPr fontId="1" type="noConversion"/>
  <pageMargins left="0.70866141732283472" right="0.70866141732283472" top="0.74803149606299213" bottom="0.74803149606299213" header="0.31496062992125984" footer="0.31496062992125984"/>
  <pageSetup paperSize="9" scale="67"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
  <sheetViews>
    <sheetView tabSelected="1" workbookViewId="0">
      <selection activeCell="H10" sqref="H10"/>
    </sheetView>
  </sheetViews>
  <sheetFormatPr defaultRowHeight="16.2" x14ac:dyDescent="0.3"/>
  <cols>
    <col min="1" max="1" width="12" customWidth="1"/>
    <col min="2" max="2" width="10.6640625" customWidth="1"/>
    <col min="4" max="4" width="12.88671875" customWidth="1"/>
    <col min="5" max="5" width="44.33203125" customWidth="1"/>
    <col min="7" max="7" width="11.21875" customWidth="1"/>
    <col min="8" max="8" width="21.33203125" customWidth="1"/>
    <col min="9" max="9" width="25.44140625" customWidth="1"/>
    <col min="10" max="10" width="14.6640625" customWidth="1"/>
    <col min="11" max="11" width="10.44140625" bestFit="1" customWidth="1"/>
  </cols>
  <sheetData>
    <row r="1" spans="1:10" x14ac:dyDescent="0.3">
      <c r="A1" s="4" t="s">
        <v>0</v>
      </c>
      <c r="B1" s="4" t="s">
        <v>1</v>
      </c>
      <c r="C1" s="4" t="s">
        <v>20</v>
      </c>
      <c r="D1" s="4" t="s">
        <v>4</v>
      </c>
      <c r="E1" s="4" t="s">
        <v>5</v>
      </c>
      <c r="F1" s="4" t="s">
        <v>6</v>
      </c>
      <c r="G1" s="4" t="s">
        <v>7</v>
      </c>
      <c r="H1" s="4" t="s">
        <v>8</v>
      </c>
      <c r="I1" s="4" t="s">
        <v>10</v>
      </c>
      <c r="J1" s="4" t="s">
        <v>2</v>
      </c>
    </row>
    <row r="2" spans="1:10" ht="32.4" x14ac:dyDescent="0.3">
      <c r="A2" s="305" t="s">
        <v>37</v>
      </c>
      <c r="B2" s="297" t="s">
        <v>13</v>
      </c>
      <c r="C2" s="98">
        <v>1</v>
      </c>
      <c r="D2" s="98"/>
      <c r="E2" s="128" t="s">
        <v>245</v>
      </c>
      <c r="F2" s="128" t="s">
        <v>246</v>
      </c>
      <c r="G2" s="128" t="s">
        <v>247</v>
      </c>
      <c r="H2" s="128" t="s">
        <v>248</v>
      </c>
      <c r="I2" s="63" t="s">
        <v>249</v>
      </c>
      <c r="J2" s="63">
        <v>250000</v>
      </c>
    </row>
    <row r="3" spans="1:10" ht="32.4" x14ac:dyDescent="0.3">
      <c r="A3" s="306"/>
      <c r="B3" s="298"/>
      <c r="C3" s="98">
        <v>1</v>
      </c>
      <c r="D3" s="98"/>
      <c r="E3" s="128" t="s">
        <v>266</v>
      </c>
      <c r="F3" s="128" t="s">
        <v>246</v>
      </c>
      <c r="G3" s="128" t="s">
        <v>256</v>
      </c>
      <c r="H3" s="128" t="s">
        <v>257</v>
      </c>
      <c r="I3" s="63" t="s">
        <v>258</v>
      </c>
      <c r="J3" s="63">
        <v>300000</v>
      </c>
    </row>
    <row r="4" spans="1:10" x14ac:dyDescent="0.3">
      <c r="A4" s="306"/>
      <c r="B4" s="298"/>
      <c r="C4" s="98">
        <v>1</v>
      </c>
      <c r="D4" s="127" t="s">
        <v>483</v>
      </c>
      <c r="E4" s="62" t="s">
        <v>484</v>
      </c>
      <c r="F4" s="139" t="s">
        <v>13</v>
      </c>
      <c r="G4" s="62" t="s">
        <v>485</v>
      </c>
      <c r="H4" s="62" t="s">
        <v>486</v>
      </c>
      <c r="I4" s="62" t="s">
        <v>487</v>
      </c>
      <c r="J4" s="62">
        <v>300000</v>
      </c>
    </row>
    <row r="5" spans="1:10" ht="32.4" x14ac:dyDescent="0.3">
      <c r="A5" s="306"/>
      <c r="B5" s="298"/>
      <c r="C5" s="249">
        <v>1</v>
      </c>
      <c r="D5" s="127">
        <v>1081051</v>
      </c>
      <c r="E5" s="62" t="s">
        <v>615</v>
      </c>
      <c r="F5" s="62" t="s">
        <v>246</v>
      </c>
      <c r="G5" s="62" t="s">
        <v>256</v>
      </c>
      <c r="H5" s="62" t="s">
        <v>616</v>
      </c>
      <c r="I5" s="62" t="s">
        <v>617</v>
      </c>
      <c r="J5" s="62">
        <v>100000</v>
      </c>
    </row>
    <row r="6" spans="1:10" ht="32.4" x14ac:dyDescent="0.3">
      <c r="A6" s="306"/>
      <c r="B6" s="298"/>
      <c r="C6" s="272">
        <v>1</v>
      </c>
      <c r="D6" s="127">
        <v>1081063</v>
      </c>
      <c r="E6" s="212" t="s">
        <v>756</v>
      </c>
      <c r="F6" s="270" t="s">
        <v>246</v>
      </c>
      <c r="G6" s="270" t="s">
        <v>247</v>
      </c>
      <c r="H6" s="270" t="s">
        <v>757</v>
      </c>
      <c r="I6" s="270" t="s">
        <v>758</v>
      </c>
      <c r="J6" s="250">
        <v>260000</v>
      </c>
    </row>
    <row r="7" spans="1:10" ht="32.4" customHeight="1" x14ac:dyDescent="0.3">
      <c r="A7" s="307"/>
      <c r="B7" s="299"/>
      <c r="C7" s="56">
        <v>1</v>
      </c>
      <c r="D7" s="127" t="s">
        <v>861</v>
      </c>
      <c r="E7" s="215" t="s">
        <v>842</v>
      </c>
      <c r="F7" s="139" t="s">
        <v>246</v>
      </c>
      <c r="G7" s="139" t="s">
        <v>256</v>
      </c>
      <c r="H7" s="215" t="s">
        <v>840</v>
      </c>
      <c r="I7" s="139" t="s">
        <v>841</v>
      </c>
      <c r="J7" s="238">
        <v>300000</v>
      </c>
    </row>
    <row r="8" spans="1:10" x14ac:dyDescent="0.3">
      <c r="A8" s="20" t="s">
        <v>19</v>
      </c>
      <c r="B8" s="20"/>
      <c r="C8" s="20">
        <f>SUM(C2:C7)</f>
        <v>6</v>
      </c>
      <c r="D8" s="20"/>
      <c r="E8" s="20"/>
      <c r="F8" s="20"/>
      <c r="G8" s="20"/>
      <c r="H8" s="43"/>
      <c r="I8" s="43"/>
      <c r="J8" s="67">
        <f>SUM(J2:J7)</f>
        <v>1510000</v>
      </c>
    </row>
    <row r="9" spans="1:10" ht="48.6" x14ac:dyDescent="0.3">
      <c r="A9" s="305"/>
      <c r="B9" s="297" t="s">
        <v>30</v>
      </c>
      <c r="C9" s="56">
        <v>1</v>
      </c>
      <c r="D9" s="127" t="s">
        <v>618</v>
      </c>
      <c r="E9" s="62" t="s">
        <v>596</v>
      </c>
      <c r="F9" s="62" t="s">
        <v>597</v>
      </c>
      <c r="G9" s="62" t="s">
        <v>598</v>
      </c>
      <c r="H9" s="62" t="s">
        <v>599</v>
      </c>
      <c r="I9" s="95" t="s">
        <v>600</v>
      </c>
      <c r="J9" s="62">
        <v>70000</v>
      </c>
    </row>
    <row r="10" spans="1:10" ht="32.4" x14ac:dyDescent="0.3">
      <c r="A10" s="306"/>
      <c r="B10" s="298"/>
      <c r="C10" s="249">
        <v>1</v>
      </c>
      <c r="D10" s="127" t="s">
        <v>765</v>
      </c>
      <c r="E10" s="212" t="s">
        <v>752</v>
      </c>
      <c r="F10" s="248" t="s">
        <v>753</v>
      </c>
      <c r="G10" s="338" t="s">
        <v>863</v>
      </c>
      <c r="H10" s="248" t="s">
        <v>754</v>
      </c>
      <c r="I10" s="248" t="s">
        <v>755</v>
      </c>
      <c r="J10" s="250">
        <v>160000</v>
      </c>
    </row>
    <row r="11" spans="1:10" x14ac:dyDescent="0.3">
      <c r="A11" s="307"/>
      <c r="B11" s="299"/>
      <c r="C11" s="56"/>
      <c r="D11" s="58"/>
      <c r="E11" s="58"/>
      <c r="F11" s="58"/>
      <c r="G11" s="58"/>
      <c r="H11" s="65"/>
      <c r="I11" s="65"/>
      <c r="J11" s="65"/>
    </row>
    <row r="12" spans="1:10" x14ac:dyDescent="0.3">
      <c r="A12" s="20" t="s">
        <v>33</v>
      </c>
      <c r="B12" s="43"/>
      <c r="C12" s="20">
        <f>SUM(C9:C11)</f>
        <v>2</v>
      </c>
      <c r="D12" s="43"/>
      <c r="E12" s="43"/>
      <c r="F12" s="43"/>
      <c r="G12" s="43"/>
      <c r="H12" s="43"/>
      <c r="I12" s="43"/>
      <c r="J12" s="67">
        <f>SUM(J9:J11)</f>
        <v>230000</v>
      </c>
    </row>
    <row r="13" spans="1:10" ht="64.8" x14ac:dyDescent="0.3">
      <c r="A13" s="57"/>
      <c r="B13" s="138" t="s">
        <v>36</v>
      </c>
      <c r="C13" s="134">
        <v>1</v>
      </c>
      <c r="D13" s="61" t="s">
        <v>461</v>
      </c>
      <c r="E13" s="62" t="s">
        <v>462</v>
      </c>
      <c r="F13" s="62" t="s">
        <v>463</v>
      </c>
      <c r="G13" s="62" t="s">
        <v>464</v>
      </c>
      <c r="H13" s="62" t="s">
        <v>465</v>
      </c>
      <c r="I13" s="62" t="s">
        <v>466</v>
      </c>
      <c r="J13" s="62">
        <v>210000</v>
      </c>
    </row>
    <row r="14" spans="1:10" x14ac:dyDescent="0.3">
      <c r="A14" s="20" t="s">
        <v>35</v>
      </c>
      <c r="B14" s="43"/>
      <c r="C14" s="20">
        <f>SUM(C13:C13)</f>
        <v>1</v>
      </c>
      <c r="D14" s="43"/>
      <c r="E14" s="43"/>
      <c r="F14" s="43"/>
      <c r="G14" s="43"/>
      <c r="H14" s="137"/>
      <c r="I14" s="137"/>
      <c r="J14" s="62">
        <v>210000</v>
      </c>
    </row>
    <row r="15" spans="1:10" x14ac:dyDescent="0.3">
      <c r="A15" s="46" t="s">
        <v>18</v>
      </c>
      <c r="B15" s="46"/>
      <c r="C15" s="46">
        <f>SUM(C8,C12,C14)</f>
        <v>9</v>
      </c>
      <c r="D15" s="46"/>
      <c r="E15" s="46"/>
      <c r="F15" s="46"/>
      <c r="G15" s="46"/>
      <c r="H15" s="46"/>
      <c r="I15" s="46"/>
      <c r="J15" s="109">
        <f>SUM(J14+J8+J12)</f>
        <v>1950000</v>
      </c>
    </row>
  </sheetData>
  <mergeCells count="4">
    <mergeCell ref="A9:A11"/>
    <mergeCell ref="B9:B11"/>
    <mergeCell ref="A2:A7"/>
    <mergeCell ref="B2:B7"/>
  </mergeCells>
  <phoneticPr fontId="1" type="noConversion"/>
  <pageMargins left="0.70866141732283472" right="0.70866141732283472" top="0.74803149606299213" bottom="0.74803149606299213" header="0.31496062992125984" footer="0.31496062992125984"/>
  <pageSetup paperSize="9" scale="75"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6"/>
  <sheetViews>
    <sheetView topLeftCell="A13" zoomScale="90" zoomScaleNormal="90" workbookViewId="0">
      <selection activeCell="B29" sqref="B29"/>
    </sheetView>
  </sheetViews>
  <sheetFormatPr defaultRowHeight="15.6" x14ac:dyDescent="0.3"/>
  <cols>
    <col min="1" max="1" width="11.88671875" style="100" customWidth="1"/>
    <col min="2" max="2" width="23" style="100" bestFit="1" customWidth="1"/>
    <col min="3" max="3" width="7.6640625" style="100" customWidth="1"/>
    <col min="4" max="4" width="14.33203125" style="100" customWidth="1"/>
    <col min="5" max="5" width="46.44140625" style="100" customWidth="1"/>
    <col min="6" max="6" width="14.109375" style="100" customWidth="1"/>
    <col min="7" max="7" width="13.6640625" style="100" customWidth="1"/>
    <col min="8" max="8" width="17.88671875" style="100" customWidth="1"/>
    <col min="9" max="9" width="14.88671875" style="100" customWidth="1"/>
    <col min="10" max="10" width="15.77734375" style="100" customWidth="1"/>
    <col min="11" max="16384" width="8.88671875" style="100"/>
  </cols>
  <sheetData>
    <row r="1" spans="1:11" ht="16.2" x14ac:dyDescent="0.3">
      <c r="A1" s="113" t="s">
        <v>156</v>
      </c>
      <c r="B1" s="113" t="s">
        <v>157</v>
      </c>
      <c r="C1" s="113" t="s">
        <v>158</v>
      </c>
      <c r="D1" s="113" t="s">
        <v>159</v>
      </c>
      <c r="E1" s="113" t="s">
        <v>160</v>
      </c>
      <c r="F1" s="113" t="s">
        <v>161</v>
      </c>
      <c r="G1" s="113" t="s">
        <v>162</v>
      </c>
      <c r="H1" s="113" t="s">
        <v>163</v>
      </c>
      <c r="I1" s="113" t="s">
        <v>164</v>
      </c>
      <c r="J1" s="113" t="s">
        <v>165</v>
      </c>
      <c r="K1" s="101"/>
    </row>
    <row r="2" spans="1:11" ht="32.4" x14ac:dyDescent="0.3">
      <c r="A2" s="333" t="s">
        <v>166</v>
      </c>
      <c r="B2" s="331" t="s">
        <v>167</v>
      </c>
      <c r="C2" s="91">
        <v>1</v>
      </c>
      <c r="D2" s="61" t="s">
        <v>176</v>
      </c>
      <c r="E2" s="62" t="s">
        <v>177</v>
      </c>
      <c r="F2" s="63" t="s">
        <v>178</v>
      </c>
      <c r="G2" s="63" t="s">
        <v>179</v>
      </c>
      <c r="H2" s="63" t="s">
        <v>180</v>
      </c>
      <c r="I2" s="63" t="s">
        <v>181</v>
      </c>
      <c r="J2" s="63">
        <v>200000</v>
      </c>
      <c r="K2" s="101"/>
    </row>
    <row r="3" spans="1:11" ht="32.4" x14ac:dyDescent="0.3">
      <c r="A3" s="334"/>
      <c r="B3" s="331"/>
      <c r="C3" s="91">
        <v>1</v>
      </c>
      <c r="D3" s="127">
        <v>1081042</v>
      </c>
      <c r="E3" s="62" t="s">
        <v>541</v>
      </c>
      <c r="F3" s="62" t="s">
        <v>542</v>
      </c>
      <c r="G3" s="62" t="s">
        <v>253</v>
      </c>
      <c r="H3" s="62" t="s">
        <v>543</v>
      </c>
      <c r="I3" s="62" t="s">
        <v>544</v>
      </c>
      <c r="J3" s="62">
        <v>555854</v>
      </c>
      <c r="K3" s="101"/>
    </row>
    <row r="4" spans="1:11" x14ac:dyDescent="0.3">
      <c r="A4" s="334"/>
      <c r="B4" s="331"/>
      <c r="C4" s="91"/>
      <c r="D4" s="85"/>
      <c r="E4" s="86"/>
      <c r="F4" s="86"/>
      <c r="G4" s="86"/>
      <c r="H4" s="86"/>
      <c r="I4" s="86"/>
      <c r="J4" s="86"/>
      <c r="K4" s="101"/>
    </row>
    <row r="5" spans="1:11" x14ac:dyDescent="0.3">
      <c r="A5" s="334"/>
      <c r="B5" s="331"/>
      <c r="C5" s="91"/>
      <c r="D5" s="85"/>
      <c r="E5" s="86"/>
      <c r="F5" s="86"/>
      <c r="G5" s="86"/>
      <c r="H5" s="86"/>
      <c r="I5" s="86"/>
      <c r="J5" s="86"/>
      <c r="K5" s="101"/>
    </row>
    <row r="6" spans="1:11" x14ac:dyDescent="0.3">
      <c r="A6" s="334"/>
      <c r="B6" s="331"/>
      <c r="C6" s="91"/>
      <c r="D6" s="85"/>
      <c r="E6" s="86"/>
      <c r="F6" s="86"/>
      <c r="G6" s="86"/>
      <c r="H6" s="86"/>
      <c r="I6" s="86"/>
      <c r="J6" s="86"/>
      <c r="K6" s="101"/>
    </row>
    <row r="7" spans="1:11" x14ac:dyDescent="0.3">
      <c r="A7" s="335"/>
      <c r="B7" s="331"/>
      <c r="C7" s="91"/>
      <c r="D7" s="88"/>
      <c r="E7" s="88"/>
      <c r="F7" s="88"/>
      <c r="G7" s="88"/>
      <c r="H7" s="88"/>
      <c r="I7" s="88"/>
      <c r="J7" s="88"/>
      <c r="K7" s="101"/>
    </row>
    <row r="8" spans="1:11" ht="16.2" x14ac:dyDescent="0.3">
      <c r="A8" s="96" t="s">
        <v>168</v>
      </c>
      <c r="B8" s="96"/>
      <c r="C8" s="96">
        <f>SUM(C2:C7)</f>
        <v>2</v>
      </c>
      <c r="D8" s="118"/>
      <c r="E8" s="96"/>
      <c r="F8" s="96"/>
      <c r="G8" s="96"/>
      <c r="H8" s="96"/>
      <c r="I8" s="96"/>
      <c r="J8" s="119">
        <f>SUM(J2:J7)</f>
        <v>755854</v>
      </c>
      <c r="K8" s="101"/>
    </row>
    <row r="9" spans="1:11" ht="31.2" x14ac:dyDescent="0.3">
      <c r="A9" s="112"/>
      <c r="B9" s="332" t="s">
        <v>169</v>
      </c>
      <c r="C9" s="112">
        <v>1</v>
      </c>
      <c r="D9" s="112">
        <v>1081005</v>
      </c>
      <c r="E9" s="112" t="s">
        <v>170</v>
      </c>
      <c r="F9" s="112" t="s">
        <v>171</v>
      </c>
      <c r="G9" s="112" t="s">
        <v>172</v>
      </c>
      <c r="H9" s="77" t="s">
        <v>173</v>
      </c>
      <c r="I9" s="63" t="s">
        <v>48</v>
      </c>
      <c r="J9" s="63">
        <v>900000</v>
      </c>
      <c r="K9" s="101"/>
    </row>
    <row r="10" spans="1:11" ht="32.4" x14ac:dyDescent="0.3">
      <c r="A10" s="112"/>
      <c r="B10" s="332"/>
      <c r="C10" s="112">
        <v>1</v>
      </c>
      <c r="D10" s="61" t="s">
        <v>130</v>
      </c>
      <c r="E10" s="63" t="s">
        <v>174</v>
      </c>
      <c r="F10" s="63" t="s">
        <v>171</v>
      </c>
      <c r="G10" s="63" t="s">
        <v>172</v>
      </c>
      <c r="H10" s="63" t="s">
        <v>175</v>
      </c>
      <c r="I10" s="63" t="s">
        <v>131</v>
      </c>
      <c r="J10" s="63">
        <v>1060000</v>
      </c>
      <c r="K10" s="101"/>
    </row>
    <row r="11" spans="1:11" ht="32.4" x14ac:dyDescent="0.3">
      <c r="A11" s="112"/>
      <c r="B11" s="332"/>
      <c r="C11" s="112">
        <v>1</v>
      </c>
      <c r="D11" s="127"/>
      <c r="E11" s="62" t="s">
        <v>610</v>
      </c>
      <c r="F11" s="62" t="s">
        <v>611</v>
      </c>
      <c r="G11" s="62" t="s">
        <v>612</v>
      </c>
      <c r="H11" s="62" t="s">
        <v>613</v>
      </c>
      <c r="I11" s="62" t="s">
        <v>614</v>
      </c>
      <c r="J11" s="98">
        <v>768000</v>
      </c>
      <c r="K11" s="101"/>
    </row>
    <row r="12" spans="1:11" x14ac:dyDescent="0.3">
      <c r="A12" s="112"/>
      <c r="B12" s="332"/>
      <c r="C12" s="112"/>
      <c r="D12" s="85"/>
      <c r="E12" s="86"/>
      <c r="F12" s="86"/>
      <c r="G12" s="86"/>
      <c r="H12" s="86"/>
      <c r="I12" s="86"/>
      <c r="J12" s="86"/>
      <c r="K12" s="101"/>
    </row>
    <row r="13" spans="1:11" x14ac:dyDescent="0.3">
      <c r="A13" s="112"/>
      <c r="B13" s="332"/>
      <c r="C13" s="112"/>
      <c r="D13" s="85"/>
      <c r="E13" s="86"/>
      <c r="F13" s="86"/>
      <c r="G13" s="86"/>
      <c r="H13" s="86"/>
      <c r="I13" s="86"/>
      <c r="J13" s="86"/>
      <c r="K13" s="101"/>
    </row>
    <row r="14" spans="1:11" x14ac:dyDescent="0.3">
      <c r="A14" s="112"/>
      <c r="B14" s="332"/>
      <c r="C14" s="112"/>
      <c r="D14" s="87"/>
      <c r="E14" s="87"/>
      <c r="F14" s="88"/>
      <c r="G14" s="88"/>
      <c r="H14" s="88"/>
      <c r="I14" s="88"/>
      <c r="J14" s="88"/>
      <c r="K14" s="101"/>
    </row>
    <row r="15" spans="1:11" ht="16.2" x14ac:dyDescent="0.3">
      <c r="A15" s="96" t="s">
        <v>69</v>
      </c>
      <c r="B15" s="120"/>
      <c r="C15" s="96">
        <f>SUM(C9:C14)</f>
        <v>3</v>
      </c>
      <c r="D15" s="121"/>
      <c r="E15" s="120"/>
      <c r="F15" s="120"/>
      <c r="G15" s="120"/>
      <c r="H15" s="120"/>
      <c r="I15" s="120"/>
      <c r="J15" s="122">
        <f>SUM(J9:J14)</f>
        <v>2728000</v>
      </c>
      <c r="K15" s="101"/>
    </row>
    <row r="16" spans="1:11" ht="32.4" x14ac:dyDescent="0.3">
      <c r="A16" s="112"/>
      <c r="B16" s="285" t="s">
        <v>88</v>
      </c>
      <c r="C16" s="112">
        <v>1</v>
      </c>
      <c r="D16" s="61" t="s">
        <v>49</v>
      </c>
      <c r="E16" s="63" t="s">
        <v>154</v>
      </c>
      <c r="F16" s="63" t="s">
        <v>155</v>
      </c>
      <c r="G16" s="63" t="s">
        <v>50</v>
      </c>
      <c r="H16" s="63" t="s">
        <v>51</v>
      </c>
      <c r="I16" s="63" t="s">
        <v>52</v>
      </c>
      <c r="J16" s="63">
        <v>400000</v>
      </c>
      <c r="K16" s="123"/>
    </row>
    <row r="17" spans="1:11" ht="32.4" x14ac:dyDescent="0.3">
      <c r="A17" s="112"/>
      <c r="B17" s="285"/>
      <c r="C17" s="112">
        <v>1</v>
      </c>
      <c r="D17" s="61">
        <v>1084001</v>
      </c>
      <c r="E17" s="63" t="s">
        <v>261</v>
      </c>
      <c r="F17" s="128" t="s">
        <v>262</v>
      </c>
      <c r="G17" s="128" t="s">
        <v>263</v>
      </c>
      <c r="H17" s="128" t="s">
        <v>264</v>
      </c>
      <c r="I17" s="95" t="s">
        <v>265</v>
      </c>
      <c r="J17" s="63">
        <v>183000</v>
      </c>
      <c r="K17" s="101"/>
    </row>
    <row r="18" spans="1:11" ht="32.4" x14ac:dyDescent="0.3">
      <c r="A18" s="227"/>
      <c r="B18" s="285"/>
      <c r="C18" s="227">
        <v>1</v>
      </c>
      <c r="D18" s="127"/>
      <c r="E18" s="229" t="s">
        <v>657</v>
      </c>
      <c r="F18" s="150" t="s">
        <v>659</v>
      </c>
      <c r="G18" s="150" t="s">
        <v>660</v>
      </c>
      <c r="H18" s="150" t="s">
        <v>661</v>
      </c>
      <c r="I18" s="150" t="s">
        <v>662</v>
      </c>
      <c r="J18" s="224">
        <v>360000</v>
      </c>
      <c r="K18" s="101"/>
    </row>
    <row r="19" spans="1:11" ht="32.4" x14ac:dyDescent="0.3">
      <c r="A19" s="227"/>
      <c r="B19" s="285"/>
      <c r="C19" s="227">
        <v>1</v>
      </c>
      <c r="D19" s="127"/>
      <c r="E19" s="229" t="s">
        <v>663</v>
      </c>
      <c r="F19" s="150" t="s">
        <v>658</v>
      </c>
      <c r="G19" s="150" t="s">
        <v>263</v>
      </c>
      <c r="H19" s="150" t="s">
        <v>264</v>
      </c>
      <c r="I19" s="150" t="s">
        <v>664</v>
      </c>
      <c r="J19" s="224">
        <v>130500</v>
      </c>
      <c r="K19" s="101"/>
    </row>
    <row r="20" spans="1:11" ht="32.4" x14ac:dyDescent="0.3">
      <c r="A20" s="227"/>
      <c r="B20" s="285"/>
      <c r="C20" s="227">
        <v>1</v>
      </c>
      <c r="D20" s="230">
        <v>1084004</v>
      </c>
      <c r="E20" s="231" t="s">
        <v>665</v>
      </c>
      <c r="F20" s="232" t="s">
        <v>666</v>
      </c>
      <c r="G20" s="232" t="s">
        <v>667</v>
      </c>
      <c r="H20" s="232" t="s">
        <v>668</v>
      </c>
      <c r="I20" s="232" t="s">
        <v>669</v>
      </c>
      <c r="J20" s="233">
        <v>450000</v>
      </c>
      <c r="K20" s="101"/>
    </row>
    <row r="21" spans="1:11" ht="32.4" x14ac:dyDescent="0.3">
      <c r="A21" s="112"/>
      <c r="B21" s="285"/>
      <c r="C21" s="112">
        <v>1</v>
      </c>
      <c r="D21" s="85"/>
      <c r="E21" s="229" t="s">
        <v>679</v>
      </c>
      <c r="F21" s="150" t="s">
        <v>680</v>
      </c>
      <c r="G21" s="150" t="s">
        <v>681</v>
      </c>
      <c r="H21" s="150" t="s">
        <v>682</v>
      </c>
      <c r="I21" s="150" t="s">
        <v>683</v>
      </c>
      <c r="J21" s="224">
        <v>360000</v>
      </c>
      <c r="K21" s="101"/>
    </row>
    <row r="22" spans="1:11" ht="16.2" x14ac:dyDescent="0.3">
      <c r="A22" s="89" t="s">
        <v>69</v>
      </c>
      <c r="B22" s="89"/>
      <c r="C22" s="96">
        <f>SUM(C16:C21)</f>
        <v>6</v>
      </c>
      <c r="D22" s="89"/>
      <c r="E22" s="89"/>
      <c r="F22" s="89"/>
      <c r="G22" s="89"/>
      <c r="H22" s="89"/>
      <c r="I22" s="89"/>
      <c r="J22" s="119">
        <f>SUM(J16:J21)</f>
        <v>1883500</v>
      </c>
      <c r="K22" s="101"/>
    </row>
    <row r="23" spans="1:11" ht="64.8" x14ac:dyDescent="0.3">
      <c r="A23" s="256"/>
      <c r="B23" s="259" t="s">
        <v>780</v>
      </c>
      <c r="C23" s="257">
        <v>1</v>
      </c>
      <c r="D23" s="256" t="s">
        <v>827</v>
      </c>
      <c r="E23" s="212" t="s">
        <v>782</v>
      </c>
      <c r="F23" s="253" t="s">
        <v>783</v>
      </c>
      <c r="G23" s="253" t="s">
        <v>784</v>
      </c>
      <c r="H23" s="253" t="s">
        <v>785</v>
      </c>
      <c r="I23" s="253" t="s">
        <v>786</v>
      </c>
      <c r="J23" s="261">
        <v>50000</v>
      </c>
      <c r="K23" s="101"/>
    </row>
    <row r="24" spans="1:11" ht="16.2" x14ac:dyDescent="0.3">
      <c r="A24" s="256"/>
      <c r="B24" s="256"/>
      <c r="C24" s="257"/>
      <c r="D24" s="256"/>
      <c r="E24" s="256"/>
      <c r="F24" s="256"/>
      <c r="G24" s="256"/>
      <c r="H24" s="256"/>
      <c r="I24" s="256"/>
      <c r="J24" s="258"/>
      <c r="K24" s="101"/>
    </row>
    <row r="25" spans="1:11" ht="16.2" x14ac:dyDescent="0.3">
      <c r="A25" s="260" t="s">
        <v>781</v>
      </c>
      <c r="B25" s="89"/>
      <c r="C25" s="96">
        <f>SUM(C23:C24)</f>
        <v>1</v>
      </c>
      <c r="D25" s="89"/>
      <c r="E25" s="89"/>
      <c r="F25" s="89"/>
      <c r="G25" s="89"/>
      <c r="H25" s="89"/>
      <c r="I25" s="89"/>
      <c r="J25" s="119">
        <f>SUM(J23:J24)</f>
        <v>50000</v>
      </c>
      <c r="K25" s="101"/>
    </row>
    <row r="26" spans="1:11" ht="16.2" x14ac:dyDescent="0.3">
      <c r="A26" s="93" t="s">
        <v>71</v>
      </c>
      <c r="B26" s="93"/>
      <c r="C26" s="124">
        <f>SUM(C8,C15,C22,C25)</f>
        <v>12</v>
      </c>
      <c r="D26" s="93"/>
      <c r="E26" s="93"/>
      <c r="F26" s="93"/>
      <c r="G26" s="93"/>
      <c r="H26" s="93"/>
      <c r="I26" s="93"/>
      <c r="J26" s="125">
        <f>SUM(J8,J15,J22,J25)</f>
        <v>5417354</v>
      </c>
      <c r="K26" s="101"/>
    </row>
  </sheetData>
  <mergeCells count="4">
    <mergeCell ref="B2:B7"/>
    <mergeCell ref="B9:B14"/>
    <mergeCell ref="B16:B21"/>
    <mergeCell ref="A2:A7"/>
  </mergeCells>
  <phoneticPr fontId="1" type="noConversion"/>
  <pageMargins left="0.70866141732283472" right="0.70866141732283472" top="0.74803149606299213" bottom="0.74803149606299213" header="0.31496062992125984" footer="0.31496062992125984"/>
  <pageSetup paperSize="9" scale="70"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1"/>
  <sheetViews>
    <sheetView zoomScale="90" zoomScaleNormal="90" workbookViewId="0">
      <selection activeCell="J9" sqref="J9"/>
    </sheetView>
  </sheetViews>
  <sheetFormatPr defaultRowHeight="16.2" x14ac:dyDescent="0.3"/>
  <cols>
    <col min="1" max="1" width="10.33203125" customWidth="1"/>
    <col min="2" max="2" width="23" bestFit="1" customWidth="1"/>
    <col min="3" max="3" width="7.109375" customWidth="1"/>
    <col min="4" max="4" width="13.44140625" customWidth="1"/>
    <col min="5" max="5" width="44.33203125" customWidth="1"/>
    <col min="6" max="6" width="11.109375" customWidth="1"/>
    <col min="7" max="7" width="12.44140625" customWidth="1"/>
    <col min="8" max="8" width="16.88671875" customWidth="1"/>
    <col min="9" max="9" width="21.5546875" bestFit="1" customWidth="1"/>
    <col min="10" max="10" width="13.6640625" style="21" customWidth="1"/>
  </cols>
  <sheetData>
    <row r="1" spans="1:11" x14ac:dyDescent="0.3">
      <c r="A1" s="82" t="s">
        <v>83</v>
      </c>
      <c r="B1" s="82" t="s">
        <v>72</v>
      </c>
      <c r="C1" s="82" t="s">
        <v>73</v>
      </c>
      <c r="D1" s="82" t="s">
        <v>74</v>
      </c>
      <c r="E1" s="82" t="s">
        <v>75</v>
      </c>
      <c r="F1" s="82" t="s">
        <v>76</v>
      </c>
      <c r="G1" s="82" t="s">
        <v>77</v>
      </c>
      <c r="H1" s="82" t="s">
        <v>78</v>
      </c>
      <c r="I1" s="82" t="s">
        <v>79</v>
      </c>
      <c r="J1" s="83" t="s">
        <v>80</v>
      </c>
    </row>
    <row r="2" spans="1:11" ht="32.4" x14ac:dyDescent="0.3">
      <c r="A2" s="332" t="s">
        <v>81</v>
      </c>
      <c r="B2" s="332" t="s">
        <v>81</v>
      </c>
      <c r="C2" s="84">
        <v>1</v>
      </c>
      <c r="D2" s="61" t="s">
        <v>68</v>
      </c>
      <c r="E2" s="63" t="s">
        <v>84</v>
      </c>
      <c r="F2" s="63" t="s">
        <v>81</v>
      </c>
      <c r="G2" s="63" t="s">
        <v>85</v>
      </c>
      <c r="H2" s="63"/>
      <c r="I2" s="63" t="s">
        <v>41</v>
      </c>
      <c r="J2" s="63">
        <v>1300000</v>
      </c>
    </row>
    <row r="3" spans="1:11" ht="32.4" x14ac:dyDescent="0.3">
      <c r="A3" s="332"/>
      <c r="B3" s="332"/>
      <c r="C3" s="84">
        <v>1</v>
      </c>
      <c r="D3" s="61" t="s">
        <v>102</v>
      </c>
      <c r="E3" s="63" t="s">
        <v>103</v>
      </c>
      <c r="F3" s="63" t="s">
        <v>104</v>
      </c>
      <c r="G3" s="63" t="s">
        <v>105</v>
      </c>
      <c r="H3" s="63"/>
      <c r="I3" s="63" t="s">
        <v>106</v>
      </c>
      <c r="J3" s="63">
        <v>7163500</v>
      </c>
    </row>
    <row r="4" spans="1:11" x14ac:dyDescent="0.3">
      <c r="A4" s="332"/>
      <c r="B4" s="332"/>
      <c r="C4" s="84">
        <v>1</v>
      </c>
      <c r="D4" s="127">
        <v>1081022</v>
      </c>
      <c r="E4" s="62" t="s">
        <v>186</v>
      </c>
      <c r="F4" s="62" t="s">
        <v>187</v>
      </c>
      <c r="G4" s="62" t="s">
        <v>188</v>
      </c>
      <c r="H4" s="62" t="s">
        <v>189</v>
      </c>
      <c r="I4" s="62" t="s">
        <v>190</v>
      </c>
      <c r="J4" s="62">
        <v>15000</v>
      </c>
    </row>
    <row r="5" spans="1:11" x14ac:dyDescent="0.3">
      <c r="A5" s="332"/>
      <c r="B5" s="332"/>
      <c r="C5" s="84">
        <v>1</v>
      </c>
      <c r="D5" s="169"/>
      <c r="E5" s="128" t="s">
        <v>397</v>
      </c>
      <c r="F5" s="62" t="s">
        <v>398</v>
      </c>
      <c r="G5" s="62" t="s">
        <v>399</v>
      </c>
      <c r="H5" s="128" t="s">
        <v>400</v>
      </c>
      <c r="I5" s="63" t="s">
        <v>401</v>
      </c>
      <c r="J5" s="63">
        <v>560570</v>
      </c>
    </row>
    <row r="6" spans="1:11" ht="32.4" x14ac:dyDescent="0.3">
      <c r="A6" s="332"/>
      <c r="B6" s="332"/>
      <c r="C6" s="84">
        <v>1</v>
      </c>
      <c r="D6" s="85"/>
      <c r="E6" s="212" t="s">
        <v>822</v>
      </c>
      <c r="F6" s="264" t="s">
        <v>823</v>
      </c>
      <c r="G6" s="264" t="s">
        <v>824</v>
      </c>
      <c r="H6" s="264" t="s">
        <v>825</v>
      </c>
      <c r="I6" s="264" t="s">
        <v>826</v>
      </c>
      <c r="J6" s="250">
        <v>8100</v>
      </c>
    </row>
    <row r="7" spans="1:11" x14ac:dyDescent="0.3">
      <c r="A7" s="332"/>
      <c r="B7" s="332"/>
      <c r="C7" s="84"/>
      <c r="D7" s="85"/>
      <c r="E7" s="86"/>
      <c r="F7" s="86"/>
      <c r="G7" s="86"/>
      <c r="H7" s="86"/>
      <c r="I7" s="86"/>
      <c r="J7" s="86"/>
    </row>
    <row r="8" spans="1:11" x14ac:dyDescent="0.3">
      <c r="A8" s="332"/>
      <c r="B8" s="332"/>
      <c r="C8" s="84"/>
      <c r="D8" s="87"/>
      <c r="E8" s="87"/>
      <c r="F8" s="88"/>
      <c r="G8" s="88"/>
      <c r="H8" s="88"/>
      <c r="I8" s="88"/>
      <c r="J8" s="88"/>
    </row>
    <row r="9" spans="1:11" x14ac:dyDescent="0.3">
      <c r="A9" s="89" t="s">
        <v>69</v>
      </c>
      <c r="B9" s="89"/>
      <c r="C9" s="89">
        <f>SUM(C2:C8)</f>
        <v>5</v>
      </c>
      <c r="D9" s="89"/>
      <c r="E9" s="89"/>
      <c r="F9" s="89"/>
      <c r="G9" s="89"/>
      <c r="H9" s="89"/>
      <c r="I9" s="89"/>
      <c r="J9" s="90">
        <f>SUM(J2:J8)</f>
        <v>9047170</v>
      </c>
    </row>
    <row r="10" spans="1:11" ht="16.2" customHeight="1" x14ac:dyDescent="0.3">
      <c r="A10" s="285" t="s">
        <v>66</v>
      </c>
      <c r="B10" s="336" t="s">
        <v>95</v>
      </c>
      <c r="C10" s="84">
        <v>1</v>
      </c>
      <c r="D10" s="61" t="s">
        <v>64</v>
      </c>
      <c r="E10" s="81" t="s">
        <v>65</v>
      </c>
      <c r="F10" s="63" t="s">
        <v>82</v>
      </c>
      <c r="G10" s="63" t="s">
        <v>67</v>
      </c>
      <c r="H10" s="63"/>
      <c r="I10" s="63"/>
      <c r="J10" s="63">
        <v>30000</v>
      </c>
    </row>
    <row r="11" spans="1:11" ht="16.2" customHeight="1" x14ac:dyDescent="0.3">
      <c r="A11" s="285"/>
      <c r="B11" s="337"/>
      <c r="C11" s="84">
        <v>1</v>
      </c>
      <c r="D11" s="241" t="s">
        <v>691</v>
      </c>
      <c r="E11" s="241" t="s">
        <v>692</v>
      </c>
      <c r="F11" s="241" t="s">
        <v>693</v>
      </c>
      <c r="G11" s="150" t="s">
        <v>694</v>
      </c>
      <c r="H11" s="150" t="s">
        <v>695</v>
      </c>
      <c r="I11" s="150" t="s">
        <v>696</v>
      </c>
      <c r="J11" s="224">
        <v>30000</v>
      </c>
    </row>
    <row r="12" spans="1:11" ht="60" customHeight="1" x14ac:dyDescent="0.3">
      <c r="A12" s="285"/>
      <c r="B12" s="336" t="s">
        <v>94</v>
      </c>
      <c r="C12" s="84">
        <v>1</v>
      </c>
      <c r="D12" s="85" t="s">
        <v>122</v>
      </c>
      <c r="E12" s="86" t="s">
        <v>123</v>
      </c>
      <c r="F12" s="86" t="s">
        <v>124</v>
      </c>
      <c r="G12" s="86" t="s">
        <v>125</v>
      </c>
      <c r="H12" s="86" t="s">
        <v>126</v>
      </c>
      <c r="I12" s="86" t="s">
        <v>127</v>
      </c>
      <c r="J12" s="86">
        <v>315950</v>
      </c>
    </row>
    <row r="13" spans="1:11" ht="60" customHeight="1" x14ac:dyDescent="0.3">
      <c r="A13" s="285"/>
      <c r="B13" s="337"/>
      <c r="C13" s="84">
        <v>1</v>
      </c>
      <c r="D13" s="127" t="s">
        <v>645</v>
      </c>
      <c r="E13" s="62" t="s">
        <v>606</v>
      </c>
      <c r="F13" s="62" t="s">
        <v>607</v>
      </c>
      <c r="G13" s="62" t="s">
        <v>608</v>
      </c>
      <c r="H13" s="62" t="s">
        <v>609</v>
      </c>
      <c r="I13" s="62" t="s">
        <v>647</v>
      </c>
      <c r="J13" s="98">
        <v>150000</v>
      </c>
      <c r="K13" s="210">
        <f>SUM(J12:J13)</f>
        <v>465950</v>
      </c>
    </row>
    <row r="14" spans="1:11" ht="16.2" customHeight="1" x14ac:dyDescent="0.3">
      <c r="A14" s="285"/>
      <c r="B14" s="110" t="s">
        <v>195</v>
      </c>
      <c r="C14" s="84">
        <v>1</v>
      </c>
      <c r="D14" s="61"/>
      <c r="E14" s="63" t="s">
        <v>191</v>
      </c>
      <c r="F14" s="128" t="s">
        <v>192</v>
      </c>
      <c r="G14" s="128" t="s">
        <v>193</v>
      </c>
      <c r="H14" s="128" t="s">
        <v>194</v>
      </c>
      <c r="I14" s="63" t="s">
        <v>129</v>
      </c>
      <c r="J14" s="63">
        <v>60000</v>
      </c>
    </row>
    <row r="15" spans="1:11" ht="16.2" customHeight="1" x14ac:dyDescent="0.3">
      <c r="A15" s="285"/>
      <c r="B15" s="110"/>
      <c r="C15" s="84"/>
      <c r="D15" s="61"/>
      <c r="E15" s="63"/>
      <c r="F15" s="128"/>
      <c r="G15" s="128"/>
      <c r="H15" s="128"/>
      <c r="I15" s="63"/>
      <c r="J15" s="63"/>
    </row>
    <row r="16" spans="1:11" ht="16.2" customHeight="1" x14ac:dyDescent="0.3">
      <c r="A16" s="285"/>
      <c r="B16" s="110" t="s">
        <v>690</v>
      </c>
      <c r="C16" s="84">
        <v>1</v>
      </c>
      <c r="D16" s="61"/>
      <c r="E16" s="229" t="s">
        <v>697</v>
      </c>
      <c r="F16" s="150" t="s">
        <v>698</v>
      </c>
      <c r="G16" s="150" t="s">
        <v>699</v>
      </c>
      <c r="H16" s="150" t="s">
        <v>700</v>
      </c>
      <c r="I16" s="150" t="s">
        <v>701</v>
      </c>
      <c r="J16" s="224">
        <v>138000</v>
      </c>
    </row>
    <row r="17" spans="1:10" x14ac:dyDescent="0.3">
      <c r="A17" s="285"/>
      <c r="B17" s="98"/>
      <c r="C17" s="98"/>
      <c r="D17" s="98"/>
      <c r="E17" s="98"/>
      <c r="F17" s="98"/>
      <c r="G17" s="98"/>
      <c r="H17" s="98"/>
      <c r="I17" s="98"/>
      <c r="J17" s="129"/>
    </row>
    <row r="18" spans="1:10" x14ac:dyDescent="0.3">
      <c r="A18" s="89" t="s">
        <v>69</v>
      </c>
      <c r="B18" s="89"/>
      <c r="C18" s="89">
        <f>SUM(C10:C17)</f>
        <v>6</v>
      </c>
      <c r="D18" s="89"/>
      <c r="E18" s="89"/>
      <c r="F18" s="89"/>
      <c r="G18" s="89"/>
      <c r="H18" s="89"/>
      <c r="I18" s="89"/>
      <c r="J18" s="90">
        <f>SUM(J10:J17)</f>
        <v>723950</v>
      </c>
    </row>
    <row r="19" spans="1:10" x14ac:dyDescent="0.3">
      <c r="A19" s="91" t="s">
        <v>70</v>
      </c>
      <c r="B19" s="92"/>
      <c r="C19" s="92"/>
      <c r="D19" s="88"/>
      <c r="E19" s="88"/>
      <c r="F19" s="88"/>
      <c r="G19" s="88"/>
      <c r="H19" s="88"/>
      <c r="I19" s="88"/>
      <c r="J19" s="88"/>
    </row>
    <row r="20" spans="1:10" x14ac:dyDescent="0.3">
      <c r="A20" s="89" t="s">
        <v>69</v>
      </c>
      <c r="B20" s="89"/>
      <c r="C20" s="89">
        <f>SUM(C19:C19)</f>
        <v>0</v>
      </c>
      <c r="D20" s="89"/>
      <c r="E20" s="89"/>
      <c r="F20" s="89"/>
      <c r="G20" s="89"/>
      <c r="H20" s="89"/>
      <c r="I20" s="89"/>
      <c r="J20" s="90">
        <f>SUM(J19:J19)</f>
        <v>0</v>
      </c>
    </row>
    <row r="21" spans="1:10" x14ac:dyDescent="0.3">
      <c r="A21" s="93" t="s">
        <v>71</v>
      </c>
      <c r="B21" s="93"/>
      <c r="C21" s="93">
        <f>SUM(C20,C18,C9)</f>
        <v>11</v>
      </c>
      <c r="D21" s="93"/>
      <c r="E21" s="93"/>
      <c r="F21" s="93"/>
      <c r="G21" s="93"/>
      <c r="H21" s="93"/>
      <c r="I21" s="93"/>
      <c r="J21" s="94">
        <f>SUM(J20,J18,J9)</f>
        <v>9771120</v>
      </c>
    </row>
  </sheetData>
  <mergeCells count="5">
    <mergeCell ref="A10:A17"/>
    <mergeCell ref="A2:A8"/>
    <mergeCell ref="B2:B8"/>
    <mergeCell ref="B12:B13"/>
    <mergeCell ref="B10:B11"/>
  </mergeCells>
  <phoneticPr fontId="1" type="noConversion"/>
  <pageMargins left="0.70866141732283472" right="0.70866141732283472" top="0.74803149606299213" bottom="0.74803149606299213" header="0.31496062992125984" footer="0.31496062992125984"/>
  <pageSetup paperSize="9" scale="7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9</vt:i4>
      </vt:variant>
    </vt:vector>
  </HeadingPairs>
  <TitlesOfParts>
    <vt:vector size="9" baseType="lpstr">
      <vt:lpstr>總表</vt:lpstr>
      <vt:lpstr>理工</vt:lpstr>
      <vt:lpstr>人社</vt:lpstr>
      <vt:lpstr>電資</vt:lpstr>
      <vt:lpstr>客家</vt:lpstr>
      <vt:lpstr>管院</vt:lpstr>
      <vt:lpstr>設計</vt:lpstr>
      <vt:lpstr>研發處(產推育成)</vt:lpstr>
      <vt:lpstr>行政</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Owuser</dc:creator>
  <cp:lastModifiedBy>owuser</cp:lastModifiedBy>
  <cp:lastPrinted>2019-05-14T08:18:27Z</cp:lastPrinted>
  <dcterms:created xsi:type="dcterms:W3CDTF">2016-02-19T07:25:31Z</dcterms:created>
  <dcterms:modified xsi:type="dcterms:W3CDTF">2020-02-21T07:53:33Z</dcterms:modified>
</cp:coreProperties>
</file>